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encijazaenergetikurs-my.sharepoint.com/personal/nenad_stefanovic_aers_rs/Documents/Desktop/"/>
    </mc:Choice>
  </mc:AlternateContent>
  <xr:revisionPtr revIDLastSave="15" documentId="8_{64A4DC64-22B9-4CE8-BE85-5267DA6B9EE9}" xr6:coauthVersionLast="47" xr6:coauthVersionMax="47" xr10:uidLastSave="{E97354ED-48EA-4433-9A04-763241F48D1D}"/>
  <bookViews>
    <workbookView xWindow="-120" yWindow="-120" windowWidth="25440" windowHeight="15390" tabRatio="801" xr2:uid="{BE132CE9-F998-4316-9ADC-29A646A3A753}"/>
  </bookViews>
  <sheets>
    <sheet name="Poc. strana" sheetId="4" r:id="rId1"/>
    <sheet name="Sadrzaj_Dinamika" sheetId="31" r:id="rId2"/>
    <sheet name="1.1 Osnovni teh. pod.-HE_RHE" sheetId="17" r:id="rId3"/>
    <sheet name="1.2 Proizvodnja-HE" sheetId="24" r:id="rId4"/>
    <sheet name="1.3 Proizvodnja-RHE" sheetId="33" r:id="rId5"/>
    <sheet name="1.4 Neraspolozivost-HE_RHE" sheetId="30" r:id="rId6"/>
  </sheets>
  <definedNames>
    <definedName name="_xlnm.Print_Area" localSheetId="2">'1.1 Osnovni teh. pod.-HE_RHE'!$A$1:$O$47</definedName>
    <definedName name="_xlnm.Print_Area" localSheetId="3">'1.2 Proizvodnja-HE'!$A$1:$Q$27</definedName>
    <definedName name="_xlnm.Print_Area" localSheetId="5">'1.4 Neraspolozivost-HE_RHE'!$A$1:$Q$20</definedName>
    <definedName name="_xlnm.Print_Area" localSheetId="0">'Poc. strana'!$A$1:$L$49</definedName>
    <definedName name="_xlnm.Print_Area" localSheetId="1">Sadrzaj_Dinamika!$A$1:$F$15</definedName>
    <definedName name="_xlnm.Print_Titles" localSheetId="1">Sadrzaj_Dinamika!$7:$11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0" l="1"/>
  <c r="B2" i="33"/>
  <c r="B2" i="24"/>
  <c r="B2" i="17"/>
  <c r="B2" i="31"/>
  <c r="C10" i="17"/>
  <c r="C11" i="24"/>
  <c r="Q21" i="33"/>
  <c r="Q26" i="24"/>
  <c r="Q25" i="24"/>
  <c r="A45" i="4"/>
  <c r="B3" i="33"/>
  <c r="B4" i="33"/>
  <c r="C10" i="33"/>
  <c r="Q15" i="33"/>
  <c r="Q16" i="33"/>
  <c r="Q17" i="33"/>
  <c r="Q18" i="33"/>
  <c r="Q19" i="33"/>
  <c r="Q23" i="33"/>
  <c r="Q25" i="33"/>
  <c r="Q26" i="33"/>
  <c r="E19" i="30"/>
  <c r="C10" i="30"/>
  <c r="C10" i="24"/>
  <c r="Q24" i="24"/>
  <c r="P19" i="30"/>
  <c r="O19" i="30"/>
  <c r="N19" i="30"/>
  <c r="M19" i="30"/>
  <c r="L19" i="30"/>
  <c r="K19" i="30"/>
  <c r="J19" i="30"/>
  <c r="I19" i="30"/>
  <c r="H19" i="30"/>
  <c r="G19" i="30"/>
  <c r="F19" i="30"/>
  <c r="Q19" i="24"/>
  <c r="Q18" i="24"/>
  <c r="Q17" i="24"/>
  <c r="Q16" i="24"/>
  <c r="Q15" i="24"/>
  <c r="Q14" i="24"/>
  <c r="E18" i="30"/>
  <c r="F18" i="30"/>
  <c r="G18" i="30"/>
  <c r="H18" i="30"/>
  <c r="I18" i="30"/>
  <c r="J18" i="30"/>
  <c r="K18" i="30"/>
  <c r="L18" i="30"/>
  <c r="M18" i="30"/>
  <c r="N18" i="30"/>
  <c r="O18" i="30"/>
  <c r="P18" i="30"/>
  <c r="Q15" i="30"/>
  <c r="B4" i="30"/>
  <c r="B3" i="30"/>
  <c r="B4" i="24"/>
  <c r="B3" i="24"/>
  <c r="B4" i="17"/>
  <c r="B3" i="17"/>
  <c r="Q14" i="30"/>
  <c r="Q17" i="30"/>
  <c r="Q16" i="30"/>
  <c r="Q19" i="30"/>
  <c r="Q18" i="30"/>
  <c r="C11" i="30"/>
  <c r="C11" i="33"/>
</calcChain>
</file>

<file path=xl/sharedStrings.xml><?xml version="1.0" encoding="utf-8"?>
<sst xmlns="http://schemas.openxmlformats.org/spreadsheetml/2006/main" count="279" uniqueCount="180">
  <si>
    <t xml:space="preserve">Дистрибуција електричне енергије </t>
  </si>
  <si>
    <t xml:space="preserve">Управљање дистрибутивним системом за електричну енергију </t>
  </si>
  <si>
    <t>Трговина на мало електричном енергијом за потребе тарифних купаца</t>
  </si>
  <si>
    <t>АГЕНЦИЈА ЗА ЕНЕРГЕТИКУ РЕПУБЛИКЕ СРБИЈЕ</t>
  </si>
  <si>
    <t>Делатност:</t>
  </si>
  <si>
    <t>ПРОИЗВОДЊА ЕЛЕКТРИЧНЕ ЕНЕРГИЈЕ УКУПНЕ ОДОБРЕНЕ СНАГЕ ПРИКЉУЧКА ПРЕКО 1 MW</t>
  </si>
  <si>
    <t>Прикупљање података - производња електричне енергије у хидроелектранама/реверзиблиним хидроелектранама - техничко-енергетски подаци</t>
  </si>
  <si>
    <t>Назив енергетског субјекта:</t>
  </si>
  <si>
    <t>Назив електране:</t>
  </si>
  <si>
    <t>Седиште и адреса:</t>
  </si>
  <si>
    <t>Година - период извештавања (т):</t>
  </si>
  <si>
    <t>Особа за контакт:</t>
  </si>
  <si>
    <t>Подаци за контакт:</t>
  </si>
  <si>
    <t>* Телефон:</t>
  </si>
  <si>
    <t>* Телефакс:</t>
  </si>
  <si>
    <t>* Електронска пошта:</t>
  </si>
  <si>
    <t>Датум обраде:</t>
  </si>
  <si>
    <t xml:space="preserve">Напомена: </t>
  </si>
  <si>
    <t>Тражени подаци се уносе у ћелије обојене жутом бојом</t>
  </si>
  <si>
    <t xml:space="preserve">За сваку електрану податке унети у посебан фајл. </t>
  </si>
  <si>
    <t>ПРЕГЛЕД ТАБЕЛА ЗА ДОСТАВЉАЊЕ ИНФОРМАЦИЈА</t>
  </si>
  <si>
    <t>Редни број</t>
  </si>
  <si>
    <t>Назив табеле</t>
  </si>
  <si>
    <t>Рок за достављање података Агенцији</t>
  </si>
  <si>
    <t>Форма у којој се доставља</t>
  </si>
  <si>
    <t>ЕТ-1-1.1</t>
  </si>
  <si>
    <t>ОСНОВНИ ТЕХНИЧКИ ПОДАЦИ ХИДРОЕЛЕКТРАНЕ/РЕВЕРЗИБИЛНЕ ХИДРОЕЛЕКТРАНЕ</t>
  </si>
  <si>
    <t>31. јануар за претходну годину</t>
  </si>
  <si>
    <t>Електронски</t>
  </si>
  <si>
    <t>ЕТ-1-1.2</t>
  </si>
  <si>
    <t>ПРОИЗВОДЊА ХИДРОЕЛЕКТРАНЕ</t>
  </si>
  <si>
    <t>ЕТ-1-1.3</t>
  </si>
  <si>
    <t>ПРОИЗВОДЊА/ПУМПАЊЕ РЕВЕРЗИБИЛНЕ ХИДРОЕЛЕКТРАНЕ</t>
  </si>
  <si>
    <t>ЕТ-1-1.4</t>
  </si>
  <si>
    <t>НЕРАСПОЛОЖИВОСТ ХИДРОЕЛЕКТРАНЕ/РЕВЕРЗИБИЛНЕ ХИДРОЕЛЕКТРАНЕ</t>
  </si>
  <si>
    <t>Агенција за енергетику Републике Србије</t>
  </si>
  <si>
    <t>Табела: ET-1-1.1 ОСНОВНИ ТЕХНИЧКИ ПОДАЦИ ХИДРОЕЛЕКТРАНЕ/РЕВЕРЗИБИЛНЕ ХИДРОЕЛЕКТРАНЕ</t>
  </si>
  <si>
    <t>Електрана:</t>
  </si>
  <si>
    <t>Место:</t>
  </si>
  <si>
    <t>Река:</t>
  </si>
  <si>
    <t xml:space="preserve">Тип ХЕ:     </t>
  </si>
  <si>
    <t>УПИСАТИ
(проточна, акумулациона, реверзибилна, пумпна)</t>
  </si>
  <si>
    <t>Редни 
број</t>
  </si>
  <si>
    <t>Опис</t>
  </si>
  <si>
    <t>Јединица</t>
  </si>
  <si>
    <t>Електрана</t>
  </si>
  <si>
    <t>Агрегат</t>
  </si>
  <si>
    <t>Укупан број/ознака агрегата</t>
  </si>
  <si>
    <t>-</t>
  </si>
  <si>
    <t>А1</t>
  </si>
  <si>
    <t>А2</t>
  </si>
  <si>
    <t>А3</t>
  </si>
  <si>
    <t>А4</t>
  </si>
  <si>
    <t>А5</t>
  </si>
  <si>
    <t>А6</t>
  </si>
  <si>
    <t>А7</t>
  </si>
  <si>
    <t>А8</t>
  </si>
  <si>
    <t>А9</t>
  </si>
  <si>
    <t>А10</t>
  </si>
  <si>
    <t xml:space="preserve">Генераторски рад </t>
  </si>
  <si>
    <t>2.1</t>
  </si>
  <si>
    <t>Инсталисани проток електране/агрегата</t>
  </si>
  <si>
    <r>
      <t>m</t>
    </r>
    <r>
      <rPr>
        <vertAlign val="superscript"/>
        <sz val="10"/>
        <color indexed="18"/>
        <rFont val="Arial Narrow"/>
        <family val="2"/>
      </rPr>
      <t>3</t>
    </r>
    <r>
      <rPr>
        <sz val="10"/>
        <color indexed="18"/>
        <rFont val="Arial Narrow"/>
        <family val="2"/>
      </rPr>
      <t>/s</t>
    </r>
  </si>
  <si>
    <t>2.2</t>
  </si>
  <si>
    <t>Инсталисана (номинална) снага електране/агрегата на прагу преноса</t>
  </si>
  <si>
    <t>MW</t>
  </si>
  <si>
    <t>2.3</t>
  </si>
  <si>
    <t>Технички минимум електране/агрегата</t>
  </si>
  <si>
    <t>2.4</t>
  </si>
  <si>
    <t xml:space="preserve">Номинални фактор снаге </t>
  </si>
  <si>
    <t>2.5</t>
  </si>
  <si>
    <t>Максимална реактивна снага (индуктивно)</t>
  </si>
  <si>
    <t>Mvar</t>
  </si>
  <si>
    <t>2.6</t>
  </si>
  <si>
    <t>Максимална реактивна снага (капацитивно)</t>
  </si>
  <si>
    <t>2.7</t>
  </si>
  <si>
    <t>Степен искоришћења агрегата на прагу преноса</t>
  </si>
  <si>
    <t>%</t>
  </si>
  <si>
    <t>2.8</t>
  </si>
  <si>
    <t>Могућност учешћа у секундарној регулацији</t>
  </si>
  <si>
    <t>да/не</t>
  </si>
  <si>
    <t>2.9</t>
  </si>
  <si>
    <t>Регулациони минимум агрегата</t>
  </si>
  <si>
    <t>2.10</t>
  </si>
  <si>
    <t>Регулациони максимум агрегата</t>
  </si>
  <si>
    <t>Пумпни рад</t>
  </si>
  <si>
    <t>3.1</t>
  </si>
  <si>
    <t>Инсталисани проток пумпања турбине/пумпе</t>
  </si>
  <si>
    <t>3.2</t>
  </si>
  <si>
    <t>Инсталисана (номинална) снага турбине/пумпе</t>
  </si>
  <si>
    <t>Акумулација</t>
  </si>
  <si>
    <t>4.1</t>
  </si>
  <si>
    <t>Укупна запремина акумулације</t>
  </si>
  <si>
    <r>
      <t>10</t>
    </r>
    <r>
      <rPr>
        <vertAlign val="superscript"/>
        <sz val="10"/>
        <color indexed="18"/>
        <rFont val="Arial Narrow"/>
        <family val="2"/>
      </rPr>
      <t>6</t>
    </r>
    <r>
      <rPr>
        <sz val="10"/>
        <color indexed="18"/>
        <rFont val="Arial Narrow"/>
        <family val="2"/>
      </rPr>
      <t>m</t>
    </r>
    <r>
      <rPr>
        <vertAlign val="superscript"/>
        <sz val="10"/>
        <color indexed="18"/>
        <rFont val="Arial Narrow"/>
        <family val="2"/>
      </rPr>
      <t>3</t>
    </r>
  </si>
  <si>
    <t>4.2</t>
  </si>
  <si>
    <t>Корисна запремина акумулације</t>
  </si>
  <si>
    <t>4.3</t>
  </si>
  <si>
    <t>Максимална кота акумулације</t>
  </si>
  <si>
    <t>mnm</t>
  </si>
  <si>
    <t>4.4</t>
  </si>
  <si>
    <t>Минимална кота акумулације</t>
  </si>
  <si>
    <t>4.5</t>
  </si>
  <si>
    <t>Кота доње воде</t>
  </si>
  <si>
    <t>4.6</t>
  </si>
  <si>
    <t>Енергетска вредност акумулације за максималну коту</t>
  </si>
  <si>
    <t>GWh</t>
  </si>
  <si>
    <t>Ограничења</t>
  </si>
  <si>
    <t>5.1</t>
  </si>
  <si>
    <t>Захтев за наводњавањем</t>
  </si>
  <si>
    <t>5.2</t>
  </si>
  <si>
    <t>Биолошки минимум</t>
  </si>
  <si>
    <t>Годишња производња на прагу преноса</t>
  </si>
  <si>
    <t>6.1</t>
  </si>
  <si>
    <t xml:space="preserve"> - остварена просечна од прве синхронизације</t>
  </si>
  <si>
    <t>6.2</t>
  </si>
  <si>
    <t xml:space="preserve"> - за 50% вероватноћу појаве дотока</t>
  </si>
  <si>
    <t>6.3</t>
  </si>
  <si>
    <t xml:space="preserve"> - за 30% вероватноћу појаве дотока</t>
  </si>
  <si>
    <t>6.4</t>
  </si>
  <si>
    <t xml:space="preserve"> - за 70% вероватноћу појаве дотока</t>
  </si>
  <si>
    <t>7</t>
  </si>
  <si>
    <t>Напонски ниво мреже на који је електрана прикључена</t>
  </si>
  <si>
    <t>kV</t>
  </si>
  <si>
    <t>8</t>
  </si>
  <si>
    <t>Година пуштања у погон</t>
  </si>
  <si>
    <t>год</t>
  </si>
  <si>
    <t>9</t>
  </si>
  <si>
    <t>Година ревитализације</t>
  </si>
  <si>
    <t>Табела: ET-1-1.2 ПРОИЗВОДЊА ХИДРОЕЛЕКТРАНЕ</t>
  </si>
  <si>
    <t>Година т:</t>
  </si>
  <si>
    <t>Месец</t>
  </si>
  <si>
    <t>Макс/Мин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</si>
  <si>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</si>
  <si>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</si>
  <si>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</si>
  <si>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</si>
  <si>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</si>
  <si>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</si>
  <si>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</si>
  <si>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</si>
  <si>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</si>
  <si>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</si>
  <si>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</si>
  <si>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</si>
  <si>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Укупно</t>
  </si>
  <si>
    <t>Максимална снага на прагу преноса</t>
  </si>
  <si>
    <t>Минимална снага на прагу преноса</t>
  </si>
  <si>
    <t>Испоручено у мрежу</t>
  </si>
  <si>
    <t>Сопствена потрошња</t>
  </si>
  <si>
    <t>Преузето из мреже (за сопствену потрошњу)</t>
  </si>
  <si>
    <t>MWh</t>
  </si>
  <si>
    <t>Производња реактивне енергије</t>
  </si>
  <si>
    <t>Mvarh</t>
  </si>
  <si>
    <t>Максимални месечни капацитет резервисан за потребе пружања системских услуга</t>
  </si>
  <si>
    <t>7.1</t>
  </si>
  <si>
    <t xml:space="preserve"> - примарна регулација</t>
  </si>
  <si>
    <t>7.2</t>
  </si>
  <si>
    <t xml:space="preserve"> - секундарна регулација</t>
  </si>
  <si>
    <t>7.3</t>
  </si>
  <si>
    <t xml:space="preserve"> - терцијарна регулација</t>
  </si>
  <si>
    <t>Прелив</t>
  </si>
  <si>
    <t>Остварени средњи месечни проток (за проточне ХЕ)</t>
  </si>
  <si>
    <t>m3/s</t>
  </si>
  <si>
    <t>Стање акумулација на крају месеца (за акумулационе ХЕ)</t>
  </si>
  <si>
    <t>Табела: ET-1-1.3 ПРОИЗВОДЊА/ПУМПАЊЕ РЕВЕРЗИБИЛНЕ ХИДРОЕЛЕКТРАНЕ</t>
  </si>
  <si>
    <t>Генераторски режим рада</t>
  </si>
  <si>
    <t>Преузето из мреже за потребе сопствене потрошње</t>
  </si>
  <si>
    <t>Максимални месечни капацитет резервисан за потребе пружања системских услуга у генераторском режиму рада</t>
  </si>
  <si>
    <t>Пумпни режим рада</t>
  </si>
  <si>
    <t>Преузето из мреже за потребе пумпања</t>
  </si>
  <si>
    <t>Максимални месечни капацитет резервисан за потребе пружања системских услуга у пумпном режиму рада</t>
  </si>
  <si>
    <t>Стање акумулација</t>
  </si>
  <si>
    <t>Табела: ET-1-1.4 НЕРАСПОЛОЖИВОСТ ХИДРОЕЛЕКТРАНЕ/РЕВЕРЗИБИЛНЕ ХИДРОЕЛЕКТРАНЕ</t>
  </si>
  <si>
    <t>Трајање рада на мрежи</t>
  </si>
  <si>
    <t>h</t>
  </si>
  <si>
    <t>Трајање хладне резерве</t>
  </si>
  <si>
    <t>Трајање планираних застоја</t>
  </si>
  <si>
    <t>Трајање принудних застоја</t>
  </si>
  <si>
    <t>Укупно (1+2+3+4)</t>
  </si>
  <si>
    <t>Стопа принудних застоја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</si>
</sst>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0.0%"/>
    <numFmt numFmtId="166" formatCode="0.0"/>
  </numFmts>
  <fonts count="20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2"/>
      <name val="Helv"/>
    </font>
    <font>
      <b/>
      <sz val="12"/>
      <color indexed="18"/>
      <name val="Arial Narrow"/>
      <family val="2"/>
    </font>
    <font>
      <sz val="12"/>
      <color indexed="18"/>
      <name val="Arial Narrow"/>
      <family val="2"/>
    </font>
    <font>
      <b/>
      <sz val="10"/>
      <color indexed="18"/>
      <name val="Arial Narrow"/>
      <family val="2"/>
    </font>
    <font>
      <sz val="10"/>
      <color indexed="18"/>
      <name val="Arial Narrow"/>
      <family val="2"/>
    </font>
    <font>
      <b/>
      <sz val="16"/>
      <color indexed="18"/>
      <name val="Arial Narrow"/>
      <family val="2"/>
    </font>
    <font>
      <sz val="10"/>
      <color indexed="18"/>
      <name val="Arial"/>
      <family val="2"/>
    </font>
    <font>
      <sz val="10"/>
      <name val="Arial"/>
      <family val="2"/>
    </font>
    <font>
      <vertAlign val="superscript"/>
      <sz val="10"/>
      <color indexed="18"/>
      <name val="Arial Narrow"/>
      <family val="2"/>
    </font>
    <font>
      <sz val="10"/>
      <name val="Arial Narrow"/>
      <family val="2"/>
    </font>
    <font>
      <sz val="10"/>
      <color indexed="62"/>
      <name val="Arial Narrow"/>
      <family val="2"/>
    </font>
    <font>
      <sz val="10"/>
      <color indexed="18"/>
      <name val="Arial Narrow"/>
      <family val="2"/>
      <charset val="238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 Narrow"/>
      <family val="2"/>
    </font>
    <font>
      <sz val="10"/>
      <color rgb="FF002060"/>
      <name val="Arial Narrow"/>
      <family val="2"/>
    </font>
    <font>
      <sz val="10"/>
      <color rgb="FF00008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  <fill>
      <patternFill patternType="solid">
        <fgColor indexed="43"/>
        <bgColor theme="0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10" fillId="0" borderId="0"/>
    <xf numFmtId="164" fontId="3" fillId="0" borderId="0"/>
  </cellStyleXfs>
  <cellXfs count="354">
    <xf numFmtId="0" fontId="0" fillId="0" borderId="0" xfId="0"/>
    <xf numFmtId="2" fontId="4" fillId="0" borderId="0" xfId="0" applyNumberFormat="1" applyFont="1" applyAlignment="1">
      <alignment horizontal="left" vertical="center"/>
    </xf>
    <xf numFmtId="49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5" fillId="2" borderId="0" xfId="0" applyFont="1" applyFill="1"/>
    <xf numFmtId="49" fontId="7" fillId="2" borderId="0" xfId="0" applyNumberFormat="1" applyFont="1" applyFill="1"/>
    <xf numFmtId="49" fontId="5" fillId="2" borderId="0" xfId="0" applyNumberFormat="1" applyFont="1" applyFill="1"/>
    <xf numFmtId="49" fontId="8" fillId="2" borderId="0" xfId="0" applyNumberFormat="1" applyFont="1" applyFill="1"/>
    <xf numFmtId="49" fontId="6" fillId="2" borderId="0" xfId="0" applyNumberFormat="1" applyFont="1" applyFill="1"/>
    <xf numFmtId="49" fontId="7" fillId="3" borderId="0" xfId="0" applyNumberFormat="1" applyFont="1" applyFill="1"/>
    <xf numFmtId="49" fontId="7" fillId="0" borderId="0" xfId="0" applyNumberFormat="1" applyFont="1"/>
    <xf numFmtId="49" fontId="5" fillId="2" borderId="0" xfId="0" applyNumberFormat="1" applyFont="1" applyFill="1" applyAlignment="1">
      <alignment horizontal="right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0" fontId="10" fillId="0" borderId="0" xfId="0" applyFont="1"/>
    <xf numFmtId="0" fontId="10" fillId="0" borderId="3" xfId="0" applyFont="1" applyBorder="1"/>
    <xf numFmtId="0" fontId="10" fillId="0" borderId="4" xfId="0" applyFont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2" borderId="15" xfId="0" applyFont="1" applyFill="1" applyBorder="1" applyAlignment="1">
      <alignment vertical="center"/>
    </xf>
    <xf numFmtId="0" fontId="7" fillId="2" borderId="16" xfId="0" applyFont="1" applyFill="1" applyBorder="1" applyAlignment="1">
      <alignment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7" xfId="0" applyFont="1" applyFill="1" applyBorder="1"/>
    <xf numFmtId="0" fontId="7" fillId="2" borderId="11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right"/>
    </xf>
    <xf numFmtId="3" fontId="7" fillId="3" borderId="18" xfId="0" applyNumberFormat="1" applyFont="1" applyFill="1" applyBorder="1" applyAlignment="1">
      <alignment horizontal="right"/>
    </xf>
    <xf numFmtId="0" fontId="7" fillId="3" borderId="13" xfId="0" applyFont="1" applyFill="1" applyBorder="1" applyAlignment="1">
      <alignment horizontal="right"/>
    </xf>
    <xf numFmtId="3" fontId="7" fillId="3" borderId="19" xfId="0" applyNumberFormat="1" applyFont="1" applyFill="1" applyBorder="1" applyAlignment="1">
      <alignment horizontal="right"/>
    </xf>
    <xf numFmtId="0" fontId="7" fillId="2" borderId="15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right"/>
    </xf>
    <xf numFmtId="3" fontId="7" fillId="3" borderId="20" xfId="0" applyNumberFormat="1" applyFont="1" applyFill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0" xfId="0" applyFont="1" applyFill="1"/>
    <xf numFmtId="0" fontId="1" fillId="0" borderId="0" xfId="0" applyFont="1"/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2" fontId="7" fillId="3" borderId="13" xfId="0" applyNumberFormat="1" applyFont="1" applyFill="1" applyBorder="1" applyAlignment="1">
      <alignment horizontal="right"/>
    </xf>
    <xf numFmtId="2" fontId="7" fillId="3" borderId="19" xfId="0" applyNumberFormat="1" applyFont="1" applyFill="1" applyBorder="1" applyAlignment="1">
      <alignment horizontal="right"/>
    </xf>
    <xf numFmtId="0" fontId="10" fillId="3" borderId="11" xfId="0" applyFont="1" applyFill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49" fontId="7" fillId="3" borderId="13" xfId="0" applyNumberFormat="1" applyFont="1" applyFill="1" applyBorder="1" applyAlignment="1">
      <alignment horizontal="right"/>
    </xf>
    <xf numFmtId="49" fontId="7" fillId="3" borderId="19" xfId="0" applyNumberFormat="1" applyFont="1" applyFill="1" applyBorder="1" applyAlignment="1">
      <alignment horizontal="right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indent="1"/>
    </xf>
    <xf numFmtId="0" fontId="7" fillId="2" borderId="13" xfId="0" applyFont="1" applyFill="1" applyBorder="1" applyAlignment="1">
      <alignment horizontal="left" indent="1"/>
    </xf>
    <xf numFmtId="0" fontId="7" fillId="2" borderId="26" xfId="0" applyFont="1" applyFill="1" applyBorder="1" applyAlignment="1">
      <alignment horizontal="left" indent="1"/>
    </xf>
    <xf numFmtId="0" fontId="7" fillId="2" borderId="27" xfId="0" applyFont="1" applyFill="1" applyBorder="1" applyAlignment="1">
      <alignment horizontal="left" indent="1"/>
    </xf>
    <xf numFmtId="0" fontId="7" fillId="2" borderId="15" xfId="0" applyFont="1" applyFill="1" applyBorder="1" applyAlignment="1">
      <alignment horizontal="left" indent="1"/>
    </xf>
    <xf numFmtId="9" fontId="7" fillId="2" borderId="11" xfId="0" applyNumberFormat="1" applyFont="1" applyFill="1" applyBorder="1" applyAlignment="1">
      <alignment horizontal="left" indent="1"/>
    </xf>
    <xf numFmtId="9" fontId="7" fillId="2" borderId="13" xfId="0" applyNumberFormat="1" applyFont="1" applyFill="1" applyBorder="1" applyAlignment="1">
      <alignment horizontal="left" indent="1"/>
    </xf>
    <xf numFmtId="0" fontId="7" fillId="0" borderId="15" xfId="0" applyFont="1" applyBorder="1"/>
    <xf numFmtId="0" fontId="7" fillId="2" borderId="16" xfId="0" applyFont="1" applyFill="1" applyBorder="1" applyAlignment="1">
      <alignment horizontal="left" vertical="center" wrapText="1" indent="1"/>
    </xf>
    <xf numFmtId="0" fontId="7" fillId="0" borderId="2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2" borderId="30" xfId="0" applyFont="1" applyFill="1" applyBorder="1"/>
    <xf numFmtId="0" fontId="7" fillId="0" borderId="31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right"/>
    </xf>
    <xf numFmtId="2" fontId="7" fillId="0" borderId="13" xfId="0" applyNumberFormat="1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3" fontId="7" fillId="0" borderId="19" xfId="0" applyNumberFormat="1" applyFont="1" applyBorder="1" applyAlignment="1">
      <alignment horizontal="right"/>
    </xf>
    <xf numFmtId="0" fontId="5" fillId="0" borderId="0" xfId="0" applyFont="1"/>
    <xf numFmtId="0" fontId="10" fillId="0" borderId="11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3" fontId="7" fillId="0" borderId="18" xfId="0" applyNumberFormat="1" applyFont="1" applyBorder="1" applyAlignment="1">
      <alignment horizontal="right"/>
    </xf>
    <xf numFmtId="9" fontId="7" fillId="0" borderId="13" xfId="0" applyNumberFormat="1" applyFont="1" applyBorder="1" applyAlignment="1">
      <alignment horizontal="left" indent="1"/>
    </xf>
    <xf numFmtId="9" fontId="7" fillId="0" borderId="15" xfId="0" applyNumberFormat="1" applyFont="1" applyBorder="1" applyAlignment="1">
      <alignment horizontal="left" indent="1"/>
    </xf>
    <xf numFmtId="0" fontId="7" fillId="2" borderId="32" xfId="0" applyFont="1" applyFill="1" applyBorder="1" applyAlignment="1">
      <alignment horizontal="center"/>
    </xf>
    <xf numFmtId="0" fontId="7" fillId="0" borderId="3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/>
    </xf>
    <xf numFmtId="0" fontId="5" fillId="2" borderId="0" xfId="0" quotePrefix="1" applyFont="1" applyFill="1" applyAlignment="1">
      <alignment horizontal="right"/>
    </xf>
    <xf numFmtId="166" fontId="7" fillId="3" borderId="11" xfId="0" applyNumberFormat="1" applyFont="1" applyFill="1" applyBorder="1" applyAlignment="1">
      <alignment horizontal="right"/>
    </xf>
    <xf numFmtId="166" fontId="7" fillId="3" borderId="34" xfId="0" applyNumberFormat="1" applyFont="1" applyFill="1" applyBorder="1" applyAlignment="1">
      <alignment horizontal="right"/>
    </xf>
    <xf numFmtId="166" fontId="7" fillId="3" borderId="16" xfId="0" applyNumberFormat="1" applyFont="1" applyFill="1" applyBorder="1" applyAlignment="1">
      <alignment horizontal="right"/>
    </xf>
    <xf numFmtId="166" fontId="7" fillId="3" borderId="15" xfId="0" applyNumberFormat="1" applyFont="1" applyFill="1" applyBorder="1" applyAlignment="1">
      <alignment horizontal="right"/>
    </xf>
    <xf numFmtId="0" fontId="7" fillId="0" borderId="35" xfId="0" applyFont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left" vertical="center"/>
    </xf>
    <xf numFmtId="0" fontId="7" fillId="2" borderId="36" xfId="0" applyFont="1" applyFill="1" applyBorder="1" applyAlignment="1">
      <alignment horizontal="center" vertical="center"/>
    </xf>
    <xf numFmtId="0" fontId="7" fillId="0" borderId="0" xfId="0" applyFont="1"/>
    <xf numFmtId="0" fontId="7" fillId="3" borderId="0" xfId="0" applyFont="1" applyFill="1" applyAlignment="1">
      <alignment horizontal="left" vertical="center"/>
    </xf>
    <xf numFmtId="2" fontId="7" fillId="2" borderId="0" xfId="0" applyNumberFormat="1" applyFont="1" applyFill="1"/>
    <xf numFmtId="166" fontId="7" fillId="0" borderId="11" xfId="0" applyNumberFormat="1" applyFont="1" applyBorder="1" applyAlignment="1">
      <alignment horizontal="right"/>
    </xf>
    <xf numFmtId="0" fontId="7" fillId="0" borderId="13" xfId="0" applyFont="1" applyBorder="1" applyAlignment="1">
      <alignment horizontal="left" indent="1"/>
    </xf>
    <xf numFmtId="0" fontId="7" fillId="2" borderId="15" xfId="0" applyFont="1" applyFill="1" applyBorder="1" applyAlignment="1">
      <alignment horizontal="left" vertical="center" wrapText="1" indent="1"/>
    </xf>
    <xf numFmtId="0" fontId="7" fillId="0" borderId="16" xfId="0" applyFont="1" applyBorder="1" applyAlignment="1">
      <alignment horizontal="left" vertical="center"/>
    </xf>
    <xf numFmtId="166" fontId="7" fillId="3" borderId="37" xfId="0" applyNumberFormat="1" applyFont="1" applyFill="1" applyBorder="1" applyAlignment="1">
      <alignment horizontal="right"/>
    </xf>
    <xf numFmtId="0" fontId="7" fillId="2" borderId="11" xfId="0" applyFont="1" applyFill="1" applyBorder="1" applyAlignment="1">
      <alignment horizontal="right" vertical="center"/>
    </xf>
    <xf numFmtId="0" fontId="7" fillId="0" borderId="38" xfId="0" applyFont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 wrapText="1"/>
    </xf>
    <xf numFmtId="166" fontId="7" fillId="3" borderId="24" xfId="0" applyNumberFormat="1" applyFont="1" applyFill="1" applyBorder="1" applyAlignment="1">
      <alignment horizontal="right"/>
    </xf>
    <xf numFmtId="166" fontId="7" fillId="3" borderId="40" xfId="0" applyNumberFormat="1" applyFont="1" applyFill="1" applyBorder="1" applyAlignment="1">
      <alignment horizontal="right"/>
    </xf>
    <xf numFmtId="166" fontId="7" fillId="3" borderId="13" xfId="0" applyNumberFormat="1" applyFont="1" applyFill="1" applyBorder="1" applyAlignment="1">
      <alignment horizontal="right"/>
    </xf>
    <xf numFmtId="166" fontId="7" fillId="3" borderId="26" xfId="0" applyNumberFormat="1" applyFont="1" applyFill="1" applyBorder="1" applyAlignment="1">
      <alignment horizontal="right"/>
    </xf>
    <xf numFmtId="166" fontId="7" fillId="3" borderId="13" xfId="0" applyNumberFormat="1" applyFont="1" applyFill="1" applyBorder="1" applyAlignment="1">
      <alignment horizontal="right" vertical="center"/>
    </xf>
    <xf numFmtId="166" fontId="7" fillId="3" borderId="15" xfId="0" applyNumberFormat="1" applyFont="1" applyFill="1" applyBorder="1" applyAlignment="1">
      <alignment horizontal="right" vertical="center"/>
    </xf>
    <xf numFmtId="166" fontId="7" fillId="3" borderId="27" xfId="0" applyNumberFormat="1" applyFont="1" applyFill="1" applyBorder="1" applyAlignment="1">
      <alignment horizontal="right"/>
    </xf>
    <xf numFmtId="166" fontId="7" fillId="2" borderId="41" xfId="0" applyNumberFormat="1" applyFont="1" applyFill="1" applyBorder="1" applyAlignment="1">
      <alignment horizontal="right"/>
    </xf>
    <xf numFmtId="166" fontId="7" fillId="2" borderId="20" xfId="0" applyNumberFormat="1" applyFont="1" applyFill="1" applyBorder="1" applyAlignment="1">
      <alignment horizontal="right"/>
    </xf>
    <xf numFmtId="165" fontId="7" fillId="0" borderId="36" xfId="0" applyNumberFormat="1" applyFont="1" applyBorder="1" applyAlignment="1">
      <alignment horizontal="right"/>
    </xf>
    <xf numFmtId="165" fontId="7" fillId="0" borderId="42" xfId="0" applyNumberFormat="1" applyFont="1" applyBorder="1" applyAlignment="1">
      <alignment horizontal="right"/>
    </xf>
    <xf numFmtId="166" fontId="7" fillId="3" borderId="24" xfId="0" applyNumberFormat="1" applyFont="1" applyFill="1" applyBorder="1" applyAlignment="1">
      <alignment horizontal="right" vertical="center"/>
    </xf>
    <xf numFmtId="49" fontId="7" fillId="2" borderId="6" xfId="0" applyNumberFormat="1" applyFont="1" applyFill="1" applyBorder="1" applyAlignment="1">
      <alignment horizontal="center"/>
    </xf>
    <xf numFmtId="49" fontId="7" fillId="2" borderId="10" xfId="0" applyNumberFormat="1" applyFont="1" applyFill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49" fontId="7" fillId="2" borderId="12" xfId="0" applyNumberFormat="1" applyFont="1" applyFill="1" applyBorder="1" applyAlignment="1">
      <alignment horizontal="center"/>
    </xf>
    <xf numFmtId="49" fontId="7" fillId="2" borderId="14" xfId="0" applyNumberFormat="1" applyFont="1" applyFill="1" applyBorder="1" applyAlignment="1">
      <alignment horizontal="center"/>
    </xf>
    <xf numFmtId="49" fontId="7" fillId="2" borderId="21" xfId="0" applyNumberFormat="1" applyFont="1" applyFill="1" applyBorder="1" applyAlignment="1">
      <alignment horizontal="center"/>
    </xf>
    <xf numFmtId="166" fontId="7" fillId="3" borderId="16" xfId="0" applyNumberFormat="1" applyFont="1" applyFill="1" applyBorder="1"/>
    <xf numFmtId="166" fontId="7" fillId="3" borderId="37" xfId="0" applyNumberFormat="1" applyFont="1" applyFill="1" applyBorder="1"/>
    <xf numFmtId="166" fontId="7" fillId="3" borderId="13" xfId="0" applyNumberFormat="1" applyFont="1" applyFill="1" applyBorder="1" applyAlignment="1">
      <alignment horizontal="center" vertical="center"/>
    </xf>
    <xf numFmtId="166" fontId="7" fillId="3" borderId="13" xfId="0" applyNumberFormat="1" applyFont="1" applyFill="1" applyBorder="1"/>
    <xf numFmtId="166" fontId="7" fillId="3" borderId="26" xfId="0" applyNumberFormat="1" applyFont="1" applyFill="1" applyBorder="1"/>
    <xf numFmtId="166" fontId="7" fillId="2" borderId="18" xfId="0" applyNumberFormat="1" applyFont="1" applyFill="1" applyBorder="1"/>
    <xf numFmtId="166" fontId="7" fillId="2" borderId="43" xfId="0" applyNumberFormat="1" applyFont="1" applyFill="1" applyBorder="1"/>
    <xf numFmtId="166" fontId="7" fillId="2" borderId="41" xfId="0" applyNumberFormat="1" applyFont="1" applyFill="1" applyBorder="1"/>
    <xf numFmtId="166" fontId="7" fillId="3" borderId="11" xfId="0" applyNumberFormat="1" applyFont="1" applyFill="1" applyBorder="1" applyAlignment="1">
      <alignment horizontal="center" vertical="center"/>
    </xf>
    <xf numFmtId="166" fontId="7" fillId="3" borderId="11" xfId="0" applyNumberFormat="1" applyFont="1" applyFill="1" applyBorder="1"/>
    <xf numFmtId="166" fontId="7" fillId="3" borderId="34" xfId="0" applyNumberFormat="1" applyFont="1" applyFill="1" applyBorder="1"/>
    <xf numFmtId="166" fontId="7" fillId="3" borderId="16" xfId="0" applyNumberFormat="1" applyFont="1" applyFill="1" applyBorder="1" applyAlignment="1">
      <alignment horizontal="center" vertical="center"/>
    </xf>
    <xf numFmtId="1" fontId="7" fillId="0" borderId="44" xfId="0" applyNumberFormat="1" applyFont="1" applyBorder="1" applyAlignment="1">
      <alignment horizontal="center"/>
    </xf>
    <xf numFmtId="1" fontId="7" fillId="0" borderId="45" xfId="0" applyNumberFormat="1" applyFont="1" applyBorder="1" applyAlignment="1">
      <alignment horizontal="center"/>
    </xf>
    <xf numFmtId="0" fontId="9" fillId="0" borderId="46" xfId="0" applyFont="1" applyBorder="1"/>
    <xf numFmtId="14" fontId="0" fillId="0" borderId="0" xfId="0" applyNumberFormat="1"/>
    <xf numFmtId="49" fontId="6" fillId="3" borderId="0" xfId="0" applyNumberFormat="1" applyFont="1" applyFill="1" applyAlignment="1" applyProtection="1">
      <alignment horizontal="left"/>
      <protection locked="0"/>
    </xf>
    <xf numFmtId="49" fontId="7" fillId="3" borderId="0" xfId="0" applyNumberFormat="1" applyFont="1" applyFill="1" applyAlignment="1" applyProtection="1">
      <alignment horizontal="left"/>
      <protection locked="0"/>
    </xf>
    <xf numFmtId="0" fontId="9" fillId="0" borderId="30" xfId="0" applyFont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48" xfId="1" applyFont="1" applyBorder="1" applyAlignment="1">
      <alignment horizontal="center" vertical="center" wrapText="1"/>
    </xf>
    <xf numFmtId="0" fontId="7" fillId="0" borderId="49" xfId="1" applyFont="1" applyBorder="1" applyAlignment="1">
      <alignment horizontal="left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50" xfId="1" applyFont="1" applyBorder="1" applyAlignment="1">
      <alignment horizontal="center" vertical="center" wrapText="1"/>
    </xf>
    <xf numFmtId="0" fontId="7" fillId="0" borderId="51" xfId="1" applyFont="1" applyBorder="1" applyAlignment="1">
      <alignment horizontal="center" vertical="center" wrapText="1"/>
    </xf>
    <xf numFmtId="0" fontId="7" fillId="0" borderId="52" xfId="1" applyFont="1" applyBorder="1" applyAlignment="1">
      <alignment horizontal="center" vertical="center" wrapText="1"/>
    </xf>
    <xf numFmtId="0" fontId="7" fillId="0" borderId="53" xfId="1" applyFont="1" applyBorder="1" applyAlignment="1">
      <alignment horizontal="left" vertical="center" wrapText="1"/>
    </xf>
    <xf numFmtId="0" fontId="7" fillId="0" borderId="54" xfId="1" applyFont="1" applyBorder="1" applyAlignment="1">
      <alignment horizontal="center" vertical="center" wrapText="1"/>
    </xf>
    <xf numFmtId="0" fontId="7" fillId="0" borderId="55" xfId="1" applyFont="1" applyBorder="1" applyAlignment="1">
      <alignment horizontal="center" vertical="center" wrapText="1"/>
    </xf>
    <xf numFmtId="0" fontId="7" fillId="2" borderId="36" xfId="0" applyFont="1" applyFill="1" applyBorder="1" applyAlignment="1">
      <alignment vertical="center" wrapText="1"/>
    </xf>
    <xf numFmtId="0" fontId="7" fillId="0" borderId="36" xfId="0" applyFont="1" applyBorder="1" applyAlignment="1">
      <alignment horizontal="center" vertical="center"/>
    </xf>
    <xf numFmtId="166" fontId="7" fillId="3" borderId="2" xfId="0" applyNumberFormat="1" applyFont="1" applyFill="1" applyBorder="1" applyAlignment="1">
      <alignment horizontal="right" vertical="center"/>
    </xf>
    <xf numFmtId="166" fontId="7" fillId="3" borderId="2" xfId="0" applyNumberFormat="1" applyFont="1" applyFill="1" applyBorder="1" applyAlignment="1">
      <alignment horizontal="right"/>
    </xf>
    <xf numFmtId="166" fontId="7" fillId="3" borderId="56" xfId="0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166" fontId="7" fillId="3" borderId="2" xfId="0" applyNumberFormat="1" applyFont="1" applyFill="1" applyBorder="1" applyAlignment="1">
      <alignment horizontal="center" vertical="center"/>
    </xf>
    <xf numFmtId="166" fontId="7" fillId="3" borderId="2" xfId="0" applyNumberFormat="1" applyFont="1" applyFill="1" applyBorder="1"/>
    <xf numFmtId="166" fontId="7" fillId="2" borderId="57" xfId="0" applyNumberFormat="1" applyFont="1" applyFill="1" applyBorder="1"/>
    <xf numFmtId="0" fontId="7" fillId="0" borderId="35" xfId="0" applyFont="1" applyBorder="1" applyAlignment="1">
      <alignment horizontal="center" vertical="center"/>
    </xf>
    <xf numFmtId="166" fontId="7" fillId="3" borderId="36" xfId="0" applyNumberFormat="1" applyFont="1" applyFill="1" applyBorder="1" applyAlignment="1">
      <alignment horizontal="right" vertical="center"/>
    </xf>
    <xf numFmtId="166" fontId="7" fillId="3" borderId="36" xfId="0" applyNumberFormat="1" applyFont="1" applyFill="1" applyBorder="1" applyAlignment="1">
      <alignment horizontal="right"/>
    </xf>
    <xf numFmtId="1" fontId="7" fillId="0" borderId="2" xfId="0" applyNumberFormat="1" applyFont="1" applyBorder="1" applyAlignment="1">
      <alignment horizontal="right"/>
    </xf>
    <xf numFmtId="1" fontId="7" fillId="3" borderId="2" xfId="0" applyNumberFormat="1" applyFont="1" applyFill="1" applyBorder="1" applyAlignment="1">
      <alignment horizontal="right"/>
    </xf>
    <xf numFmtId="1" fontId="7" fillId="3" borderId="57" xfId="0" applyNumberFormat="1" applyFont="1" applyFill="1" applyBorder="1" applyAlignment="1">
      <alignment horizontal="right"/>
    </xf>
    <xf numFmtId="49" fontId="7" fillId="2" borderId="35" xfId="0" applyNumberFormat="1" applyFont="1" applyFill="1" applyBorder="1" applyAlignment="1">
      <alignment horizontal="center"/>
    </xf>
    <xf numFmtId="0" fontId="7" fillId="2" borderId="36" xfId="0" applyFont="1" applyFill="1" applyBorder="1"/>
    <xf numFmtId="0" fontId="7" fillId="2" borderId="36" xfId="0" applyFont="1" applyFill="1" applyBorder="1" applyAlignment="1">
      <alignment horizontal="center"/>
    </xf>
    <xf numFmtId="1" fontId="7" fillId="0" borderId="36" xfId="0" applyNumberFormat="1" applyFont="1" applyBorder="1" applyAlignment="1">
      <alignment horizontal="right"/>
    </xf>
    <xf numFmtId="1" fontId="7" fillId="3" borderId="36" xfId="0" applyNumberFormat="1" applyFont="1" applyFill="1" applyBorder="1" applyAlignment="1">
      <alignment horizontal="right"/>
    </xf>
    <xf numFmtId="1" fontId="7" fillId="3" borderId="42" xfId="0" applyNumberFormat="1" applyFont="1" applyFill="1" applyBorder="1" applyAlignment="1">
      <alignment horizontal="right"/>
    </xf>
    <xf numFmtId="49" fontId="7" fillId="2" borderId="23" xfId="0" applyNumberFormat="1" applyFont="1" applyFill="1" applyBorder="1" applyAlignment="1">
      <alignment horizontal="center"/>
    </xf>
    <xf numFmtId="0" fontId="7" fillId="0" borderId="40" xfId="0" applyFont="1" applyBorder="1" applyAlignment="1">
      <alignment horizontal="left" indent="1"/>
    </xf>
    <xf numFmtId="0" fontId="7" fillId="2" borderId="24" xfId="0" applyFont="1" applyFill="1" applyBorder="1" applyAlignment="1">
      <alignment horizontal="center"/>
    </xf>
    <xf numFmtId="0" fontId="7" fillId="0" borderId="24" xfId="0" applyFont="1" applyBorder="1" applyAlignment="1">
      <alignment horizontal="right"/>
    </xf>
    <xf numFmtId="0" fontId="7" fillId="3" borderId="24" xfId="0" applyFont="1" applyFill="1" applyBorder="1" applyAlignment="1">
      <alignment horizontal="right"/>
    </xf>
    <xf numFmtId="3" fontId="7" fillId="3" borderId="58" xfId="0" applyNumberFormat="1" applyFont="1" applyFill="1" applyBorder="1" applyAlignment="1">
      <alignment horizontal="right"/>
    </xf>
    <xf numFmtId="49" fontId="7" fillId="2" borderId="13" xfId="0" applyNumberFormat="1" applyFont="1" applyFill="1" applyBorder="1" applyAlignment="1">
      <alignment horizontal="center"/>
    </xf>
    <xf numFmtId="0" fontId="14" fillId="4" borderId="0" xfId="0" applyFont="1" applyFill="1" applyAlignment="1">
      <alignment horizontal="left"/>
    </xf>
    <xf numFmtId="0" fontId="17" fillId="2" borderId="0" xfId="0" applyFont="1" applyFill="1"/>
    <xf numFmtId="0" fontId="18" fillId="2" borderId="13" xfId="0" applyFont="1" applyFill="1" applyBorder="1" applyAlignment="1">
      <alignment horizontal="left" indent="1"/>
    </xf>
    <xf numFmtId="0" fontId="18" fillId="2" borderId="2" xfId="0" applyFont="1" applyFill="1" applyBorder="1" applyAlignment="1">
      <alignment vertical="center" wrapText="1"/>
    </xf>
    <xf numFmtId="0" fontId="7" fillId="5" borderId="0" xfId="0" applyFont="1" applyFill="1"/>
    <xf numFmtId="0" fontId="5" fillId="5" borderId="0" xfId="0" applyFont="1" applyFill="1"/>
    <xf numFmtId="0" fontId="0" fillId="6" borderId="0" xfId="0" applyFill="1"/>
    <xf numFmtId="2" fontId="7" fillId="5" borderId="0" xfId="0" applyNumberFormat="1" applyFont="1" applyFill="1"/>
    <xf numFmtId="2" fontId="4" fillId="6" borderId="0" xfId="0" applyNumberFormat="1" applyFont="1" applyFill="1" applyAlignment="1">
      <alignment horizontal="left" vertical="center"/>
    </xf>
    <xf numFmtId="49" fontId="5" fillId="5" borderId="0" xfId="0" applyNumberFormat="1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7" fillId="5" borderId="5" xfId="0" applyFont="1" applyFill="1" applyBorder="1"/>
    <xf numFmtId="1" fontId="7" fillId="6" borderId="45" xfId="0" applyNumberFormat="1" applyFont="1" applyFill="1" applyBorder="1" applyAlignment="1">
      <alignment horizontal="center"/>
    </xf>
    <xf numFmtId="0" fontId="7" fillId="5" borderId="17" xfId="0" applyFont="1" applyFill="1" applyBorder="1"/>
    <xf numFmtId="0" fontId="10" fillId="6" borderId="0" xfId="0" applyFont="1" applyFill="1"/>
    <xf numFmtId="0" fontId="7" fillId="5" borderId="6" xfId="0" applyFont="1" applyFill="1" applyBorder="1"/>
    <xf numFmtId="0" fontId="9" fillId="6" borderId="46" xfId="0" applyFont="1" applyFill="1" applyBorder="1"/>
    <xf numFmtId="0" fontId="10" fillId="6" borderId="3" xfId="0" applyFont="1" applyFill="1" applyBorder="1"/>
    <xf numFmtId="0" fontId="10" fillId="6" borderId="4" xfId="0" applyFont="1" applyFill="1" applyBorder="1"/>
    <xf numFmtId="0" fontId="7" fillId="5" borderId="32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5" borderId="57" xfId="0" applyFont="1" applyFill="1" applyBorder="1" applyAlignment="1">
      <alignment horizontal="center"/>
    </xf>
    <xf numFmtId="0" fontId="7" fillId="6" borderId="59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vertical="center"/>
    </xf>
    <xf numFmtId="0" fontId="7" fillId="6" borderId="60" xfId="0" applyFont="1" applyFill="1" applyBorder="1" applyAlignment="1">
      <alignment horizontal="center" vertical="center"/>
    </xf>
    <xf numFmtId="0" fontId="7" fillId="6" borderId="60" xfId="0" applyFont="1" applyFill="1" applyBorder="1" applyAlignment="1">
      <alignment horizontal="center"/>
    </xf>
    <xf numFmtId="0" fontId="7" fillId="5" borderId="61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/>
    <xf numFmtId="0" fontId="7" fillId="6" borderId="11" xfId="0" applyFont="1" applyFill="1" applyBorder="1" applyAlignment="1">
      <alignment horizontal="center"/>
    </xf>
    <xf numFmtId="166" fontId="7" fillId="7" borderId="11" xfId="0" applyNumberFormat="1" applyFont="1" applyFill="1" applyBorder="1" applyAlignment="1">
      <alignment horizontal="right"/>
    </xf>
    <xf numFmtId="166" fontId="7" fillId="7" borderId="34" xfId="0" applyNumberFormat="1" applyFont="1" applyFill="1" applyBorder="1" applyAlignment="1">
      <alignment horizontal="right"/>
    </xf>
    <xf numFmtId="166" fontId="7" fillId="5" borderId="18" xfId="0" applyNumberFormat="1" applyFont="1" applyFill="1" applyBorder="1"/>
    <xf numFmtId="0" fontId="7" fillId="6" borderId="23" xfId="0" applyFont="1" applyFill="1" applyBorder="1" applyAlignment="1">
      <alignment horizontal="center" vertical="center"/>
    </xf>
    <xf numFmtId="0" fontId="7" fillId="6" borderId="24" xfId="0" applyFont="1" applyFill="1" applyBorder="1"/>
    <xf numFmtId="0" fontId="7" fillId="6" borderId="24" xfId="0" applyFont="1" applyFill="1" applyBorder="1" applyAlignment="1">
      <alignment horizontal="center"/>
    </xf>
    <xf numFmtId="166" fontId="7" fillId="7" borderId="24" xfId="0" applyNumberFormat="1" applyFont="1" applyFill="1" applyBorder="1" applyAlignment="1">
      <alignment horizontal="right"/>
    </xf>
    <xf numFmtId="166" fontId="7" fillId="7" borderId="40" xfId="0" applyNumberFormat="1" applyFont="1" applyFill="1" applyBorder="1" applyAlignment="1">
      <alignment horizontal="right"/>
    </xf>
    <xf numFmtId="166" fontId="7" fillId="5" borderId="43" xfId="0" applyNumberFormat="1" applyFont="1" applyFill="1" applyBorder="1"/>
    <xf numFmtId="0" fontId="7" fillId="6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/>
    </xf>
    <xf numFmtId="166" fontId="7" fillId="7" borderId="13" xfId="0" applyNumberFormat="1" applyFont="1" applyFill="1" applyBorder="1" applyAlignment="1">
      <alignment horizontal="right"/>
    </xf>
    <xf numFmtId="166" fontId="7" fillId="7" borderId="26" xfId="0" applyNumberFormat="1" applyFont="1" applyFill="1" applyBorder="1" applyAlignment="1">
      <alignment horizontal="right"/>
    </xf>
    <xf numFmtId="166" fontId="7" fillId="5" borderId="19" xfId="0" applyNumberFormat="1" applyFont="1" applyFill="1" applyBorder="1"/>
    <xf numFmtId="0" fontId="7" fillId="6" borderId="24" xfId="0" applyFont="1" applyFill="1" applyBorder="1" applyAlignment="1">
      <alignment vertical="center"/>
    </xf>
    <xf numFmtId="166" fontId="7" fillId="7" borderId="24" xfId="0" applyNumberFormat="1" applyFont="1" applyFill="1" applyBorder="1" applyAlignment="1">
      <alignment horizontal="right" vertical="center"/>
    </xf>
    <xf numFmtId="166" fontId="7" fillId="5" borderId="41" xfId="0" applyNumberFormat="1" applyFont="1" applyFill="1" applyBorder="1"/>
    <xf numFmtId="0" fontId="7" fillId="6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vertical="center"/>
    </xf>
    <xf numFmtId="0" fontId="7" fillId="6" borderId="15" xfId="0" applyFont="1" applyFill="1" applyBorder="1" applyAlignment="1">
      <alignment horizontal="center"/>
    </xf>
    <xf numFmtId="166" fontId="7" fillId="7" borderId="15" xfId="0" applyNumberFormat="1" applyFont="1" applyFill="1" applyBorder="1" applyAlignment="1">
      <alignment horizontal="right" vertical="center"/>
    </xf>
    <xf numFmtId="166" fontId="7" fillId="7" borderId="15" xfId="0" applyNumberFormat="1" applyFont="1" applyFill="1" applyBorder="1" applyAlignment="1">
      <alignment horizontal="right"/>
    </xf>
    <xf numFmtId="166" fontId="7" fillId="7" borderId="27" xfId="0" applyNumberFormat="1" applyFont="1" applyFill="1" applyBorder="1" applyAlignment="1">
      <alignment horizontal="right"/>
    </xf>
    <xf numFmtId="0" fontId="7" fillId="6" borderId="6" xfId="0" applyFont="1" applyFill="1" applyBorder="1" applyAlignment="1">
      <alignment horizontal="center" vertical="center"/>
    </xf>
    <xf numFmtId="0" fontId="7" fillId="6" borderId="46" xfId="0" applyFont="1" applyFill="1" applyBorder="1"/>
    <xf numFmtId="166" fontId="7" fillId="6" borderId="60" xfId="0" applyNumberFormat="1" applyFont="1" applyFill="1" applyBorder="1" applyAlignment="1">
      <alignment horizontal="right"/>
    </xf>
    <xf numFmtId="166" fontId="7" fillId="5" borderId="61" xfId="0" applyNumberFormat="1" applyFont="1" applyFill="1" applyBorder="1"/>
    <xf numFmtId="0" fontId="7" fillId="6" borderId="21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left" vertical="center" wrapText="1" indent="1"/>
    </xf>
    <xf numFmtId="0" fontId="7" fillId="6" borderId="24" xfId="0" applyFont="1" applyFill="1" applyBorder="1" applyAlignment="1">
      <alignment horizontal="center" vertical="center"/>
    </xf>
    <xf numFmtId="166" fontId="7" fillId="7" borderId="13" xfId="0" applyNumberFormat="1" applyFont="1" applyFill="1" applyBorder="1" applyAlignment="1">
      <alignment horizontal="center" vertical="center"/>
    </xf>
    <xf numFmtId="166" fontId="7" fillId="7" borderId="13" xfId="0" applyNumberFormat="1" applyFont="1" applyFill="1" applyBorder="1"/>
    <xf numFmtId="166" fontId="7" fillId="7" borderId="26" xfId="0" applyNumberFormat="1" applyFont="1" applyFill="1" applyBorder="1"/>
    <xf numFmtId="0" fontId="7" fillId="6" borderId="35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vertical="center" wrapText="1"/>
    </xf>
    <xf numFmtId="0" fontId="7" fillId="6" borderId="36" xfId="0" applyFont="1" applyFill="1" applyBorder="1" applyAlignment="1">
      <alignment horizontal="center" vertical="center"/>
    </xf>
    <xf numFmtId="166" fontId="7" fillId="7" borderId="36" xfId="0" applyNumberFormat="1" applyFont="1" applyFill="1" applyBorder="1" applyAlignment="1">
      <alignment horizontal="right" vertical="center"/>
    </xf>
    <xf numFmtId="166" fontId="7" fillId="7" borderId="36" xfId="0" applyNumberFormat="1" applyFont="1" applyFill="1" applyBorder="1" applyAlignment="1">
      <alignment horizontal="right"/>
    </xf>
    <xf numFmtId="166" fontId="7" fillId="5" borderId="62" xfId="0" applyNumberFormat="1" applyFont="1" applyFill="1" applyBorder="1"/>
    <xf numFmtId="0" fontId="17" fillId="5" borderId="0" xfId="0" applyFont="1" applyFill="1"/>
    <xf numFmtId="0" fontId="19" fillId="0" borderId="24" xfId="0" applyFont="1" applyBorder="1" applyAlignment="1">
      <alignment vertical="center"/>
    </xf>
    <xf numFmtId="0" fontId="19" fillId="0" borderId="16" xfId="0" applyFont="1" applyBorder="1"/>
    <xf numFmtId="0" fontId="19" fillId="6" borderId="24" xfId="0" applyFont="1" applyFill="1" applyBorder="1" applyAlignment="1">
      <alignment vertical="center"/>
    </xf>
    <xf numFmtId="0" fontId="19" fillId="6" borderId="24" xfId="0" applyFont="1" applyFill="1" applyBorder="1" applyAlignment="1">
      <alignment horizontal="center"/>
    </xf>
    <xf numFmtId="166" fontId="19" fillId="7" borderId="24" xfId="0" applyNumberFormat="1" applyFont="1" applyFill="1" applyBorder="1" applyAlignment="1">
      <alignment horizontal="right" vertical="center"/>
    </xf>
    <xf numFmtId="166" fontId="19" fillId="7" borderId="24" xfId="0" applyNumberFormat="1" applyFont="1" applyFill="1" applyBorder="1" applyAlignment="1">
      <alignment horizontal="right"/>
    </xf>
    <xf numFmtId="166" fontId="19" fillId="7" borderId="40" xfId="0" applyNumberFormat="1" applyFont="1" applyFill="1" applyBorder="1" applyAlignment="1">
      <alignment horizontal="right"/>
    </xf>
    <xf numFmtId="166" fontId="19" fillId="5" borderId="41" xfId="0" applyNumberFormat="1" applyFont="1" applyFill="1" applyBorder="1"/>
    <xf numFmtId="166" fontId="7" fillId="2" borderId="42" xfId="0" applyNumberFormat="1" applyFont="1" applyFill="1" applyBorder="1"/>
    <xf numFmtId="0" fontId="7" fillId="6" borderId="25" xfId="0" applyFont="1" applyFill="1" applyBorder="1" applyAlignment="1">
      <alignment horizontal="center" vertical="center"/>
    </xf>
    <xf numFmtId="49" fontId="7" fillId="2" borderId="59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9" fontId="7" fillId="0" borderId="7" xfId="0" applyNumberFormat="1" applyFont="1" applyBorder="1"/>
    <xf numFmtId="0" fontId="7" fillId="4" borderId="7" xfId="0" applyFont="1" applyFill="1" applyBorder="1" applyAlignment="1">
      <alignment horizontal="right"/>
    </xf>
    <xf numFmtId="3" fontId="7" fillId="4" borderId="43" xfId="0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/>
    </xf>
    <xf numFmtId="0" fontId="7" fillId="0" borderId="0" xfId="2" applyFont="1" applyAlignment="1">
      <alignment horizontal="left" vertical="center" wrapText="1"/>
    </xf>
    <xf numFmtId="2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46" xfId="0" applyFont="1" applyFill="1" applyBorder="1"/>
    <xf numFmtId="0" fontId="0" fillId="0" borderId="60" xfId="0" applyBorder="1"/>
    <xf numFmtId="0" fontId="0" fillId="0" borderId="61" xfId="0" applyBorder="1"/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7" fillId="2" borderId="1" xfId="0" applyFont="1" applyFill="1" applyBorder="1"/>
    <xf numFmtId="0" fontId="10" fillId="0" borderId="1" xfId="0" applyFont="1" applyBorder="1"/>
    <xf numFmtId="0" fontId="10" fillId="0" borderId="9" xfId="0" applyFont="1" applyBorder="1"/>
    <xf numFmtId="0" fontId="10" fillId="0" borderId="60" xfId="0" applyFont="1" applyBorder="1"/>
    <xf numFmtId="0" fontId="10" fillId="0" borderId="61" xfId="0" applyFont="1" applyBorder="1"/>
    <xf numFmtId="0" fontId="7" fillId="0" borderId="0" xfId="1" applyFont="1" applyAlignment="1">
      <alignment horizontal="center" vertical="center" wrapText="1"/>
    </xf>
    <xf numFmtId="0" fontId="7" fillId="0" borderId="63" xfId="1" applyFont="1" applyBorder="1" applyAlignment="1">
      <alignment horizontal="center" vertical="center" wrapText="1"/>
    </xf>
    <xf numFmtId="0" fontId="7" fillId="0" borderId="59" xfId="1" applyFont="1" applyBorder="1" applyAlignment="1">
      <alignment horizontal="center" vertical="center" wrapText="1"/>
    </xf>
    <xf numFmtId="0" fontId="7" fillId="0" borderId="64" xfId="1" applyFont="1" applyBorder="1" applyAlignment="1">
      <alignment horizontal="center" vertical="center" wrapText="1"/>
    </xf>
    <xf numFmtId="0" fontId="7" fillId="0" borderId="65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66" xfId="1" applyFont="1" applyBorder="1" applyAlignment="1">
      <alignment horizontal="center" vertical="center" wrapText="1"/>
    </xf>
    <xf numFmtId="0" fontId="7" fillId="0" borderId="67" xfId="1" applyFont="1" applyBorder="1" applyAlignment="1">
      <alignment horizontal="center" vertical="center" wrapText="1"/>
    </xf>
    <xf numFmtId="0" fontId="7" fillId="0" borderId="68" xfId="1" applyFont="1" applyBorder="1" applyAlignment="1">
      <alignment horizontal="center" vertical="center" wrapText="1"/>
    </xf>
    <xf numFmtId="0" fontId="7" fillId="0" borderId="69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2" borderId="46" xfId="0" applyFont="1" applyFill="1" applyBorder="1" applyAlignment="1">
      <alignment vertical="center" wrapText="1"/>
    </xf>
    <xf numFmtId="0" fontId="19" fillId="0" borderId="60" xfId="0" applyFont="1" applyBorder="1"/>
    <xf numFmtId="0" fontId="19" fillId="0" borderId="61" xfId="0" applyFont="1" applyBorder="1"/>
    <xf numFmtId="0" fontId="7" fillId="0" borderId="5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/>
    </xf>
    <xf numFmtId="0" fontId="7" fillId="0" borderId="70" xfId="0" applyFont="1" applyBorder="1" applyAlignment="1">
      <alignment horizontal="center"/>
    </xf>
    <xf numFmtId="0" fontId="10" fillId="0" borderId="70" xfId="0" applyFont="1" applyBorder="1" applyAlignment="1">
      <alignment horizontal="center"/>
    </xf>
    <xf numFmtId="0" fontId="19" fillId="5" borderId="46" xfId="0" applyFont="1" applyFill="1" applyBorder="1" applyAlignment="1">
      <alignment vertical="center" wrapText="1"/>
    </xf>
    <xf numFmtId="0" fontId="19" fillId="5" borderId="60" xfId="0" applyFont="1" applyFill="1" applyBorder="1" applyAlignment="1">
      <alignment vertical="center" wrapText="1"/>
    </xf>
    <xf numFmtId="0" fontId="19" fillId="5" borderId="61" xfId="0" applyFont="1" applyFill="1" applyBorder="1" applyAlignment="1">
      <alignment vertical="center" wrapText="1"/>
    </xf>
    <xf numFmtId="2" fontId="7" fillId="6" borderId="0" xfId="0" applyNumberFormat="1" applyFont="1" applyFill="1" applyAlignment="1">
      <alignment horizontal="center" vertical="center"/>
    </xf>
    <xf numFmtId="0" fontId="7" fillId="6" borderId="21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/>
    </xf>
    <xf numFmtId="0" fontId="7" fillId="6" borderId="69" xfId="0" applyFont="1" applyFill="1" applyBorder="1" applyAlignment="1">
      <alignment horizontal="center" vertical="center"/>
    </xf>
    <xf numFmtId="0" fontId="7" fillId="6" borderId="45" xfId="0" applyFont="1" applyFill="1" applyBorder="1" applyAlignment="1">
      <alignment horizontal="center"/>
    </xf>
    <xf numFmtId="0" fontId="7" fillId="6" borderId="71" xfId="0" applyFont="1" applyFill="1" applyBorder="1" applyAlignment="1">
      <alignment horizontal="center"/>
    </xf>
    <xf numFmtId="0" fontId="7" fillId="6" borderId="72" xfId="0" applyFont="1" applyFill="1" applyBorder="1" applyAlignment="1">
      <alignment horizontal="center"/>
    </xf>
    <xf numFmtId="0" fontId="7" fillId="0" borderId="0" xfId="2" applyFont="1" applyAlignment="1">
      <alignment vertical="center" wrapText="1"/>
    </xf>
    <xf numFmtId="0" fontId="4" fillId="2" borderId="0" xfId="0" applyFont="1" applyFill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71" xfId="0" applyFont="1" applyBorder="1" applyAlignment="1">
      <alignment horizontal="center"/>
    </xf>
    <xf numFmtId="0" fontId="7" fillId="0" borderId="7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</cellXfs>
  <cellStyles count="4">
    <cellStyle name="Normal" xfId="0" builtinId="0"/>
    <cellStyle name="Normal_2008_IC-Sumarni pregled tabela_ElEn" xfId="1" xr:uid="{BA43C909-6951-4BFA-9B50-EA51D0A36932}"/>
    <cellStyle name="Normal_2008_IC-Sumarni pregled tabela_ElEn 2" xfId="2" xr:uid="{B1EA4E07-4D18-4574-BC41-E1A872EED0DA}"/>
    <cellStyle name="Standard_A" xfId="3" xr:uid="{9F0087B6-358F-430F-9822-2B926CAD1F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152400</xdr:rowOff>
    </xdr:from>
    <xdr:to>
      <xdr:col>1</xdr:col>
      <xdr:colOff>704850</xdr:colOff>
      <xdr:row>8</xdr:row>
      <xdr:rowOff>28575</xdr:rowOff>
    </xdr:to>
    <xdr:pic>
      <xdr:nvPicPr>
        <xdr:cNvPr id="2099" name="Picture 1">
          <a:extLst>
            <a:ext uri="{FF2B5EF4-FFF2-40B4-BE49-F238E27FC236}">
              <a16:creationId xmlns:a16="http://schemas.microsoft.com/office/drawing/2014/main" id="{4B8F612A-655C-2E79-E9AD-3D128E48B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23431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232F5-C8DB-4474-BB70-A94F5D3E1D7E}">
  <sheetPr>
    <pageSetUpPr fitToPage="1"/>
  </sheetPr>
  <dimension ref="A1:AR341"/>
  <sheetViews>
    <sheetView showGridLines="0" tabSelected="1" zoomScaleNormal="100" workbookViewId="0">
      <selection activeCell="C23" sqref="C23"/>
    </sheetView>
  </sheetViews>
  <sheetFormatPr defaultRowHeight="12.75" x14ac:dyDescent="0.2"/>
  <cols>
    <col min="1" max="1" width="25" style="11" customWidth="1"/>
    <col min="2" max="2" width="19" style="11" customWidth="1"/>
    <col min="3" max="3" width="50.7109375" style="11" customWidth="1"/>
    <col min="4" max="16384" width="9.140625" style="11"/>
  </cols>
  <sheetData>
    <row r="1" spans="1:44" s="6" customFormat="1" ht="15.75" x14ac:dyDescent="0.25">
      <c r="AR1" s="7" t="s">
        <v>0</v>
      </c>
    </row>
    <row r="2" spans="1:44" s="6" customFormat="1" ht="15.75" x14ac:dyDescent="0.25">
      <c r="AR2" s="7" t="s">
        <v>1</v>
      </c>
    </row>
    <row r="3" spans="1:44" s="6" customFormat="1" ht="15.75" x14ac:dyDescent="0.25">
      <c r="AR3" s="7" t="s">
        <v>2</v>
      </c>
    </row>
    <row r="4" spans="1:44" s="6" customFormat="1" ht="15.75" x14ac:dyDescent="0.25">
      <c r="AR4" s="7">
        <v>3</v>
      </c>
    </row>
    <row r="5" spans="1:44" s="6" customFormat="1" x14ac:dyDescent="0.2"/>
    <row r="6" spans="1:44" s="6" customFormat="1" x14ac:dyDescent="0.2"/>
    <row r="7" spans="1:44" s="6" customFormat="1" x14ac:dyDescent="0.2"/>
    <row r="8" spans="1:44" s="6" customFormat="1" x14ac:dyDescent="0.2"/>
    <row r="9" spans="1:44" s="6" customFormat="1" x14ac:dyDescent="0.2"/>
    <row r="10" spans="1:44" s="6" customFormat="1" x14ac:dyDescent="0.2"/>
    <row r="11" spans="1:44" s="6" customFormat="1" x14ac:dyDescent="0.2"/>
    <row r="12" spans="1:44" s="6" customFormat="1" x14ac:dyDescent="0.2"/>
    <row r="13" spans="1:44" s="6" customFormat="1" x14ac:dyDescent="0.2">
      <c r="A13" s="11" t="s">
        <v>3</v>
      </c>
    </row>
    <row r="14" spans="1:44" s="6" customFormat="1" x14ac:dyDescent="0.2"/>
    <row r="15" spans="1:44" s="6" customFormat="1" x14ac:dyDescent="0.2">
      <c r="A15" s="6" t="s">
        <v>4</v>
      </c>
      <c r="B15" s="6" t="s">
        <v>5</v>
      </c>
    </row>
    <row r="16" spans="1:44" s="6" customFormat="1" x14ac:dyDescent="0.2">
      <c r="A16" s="11" t="s">
        <v>6</v>
      </c>
    </row>
    <row r="17" spans="1:8" s="6" customFormat="1" ht="20.25" x14ac:dyDescent="0.3">
      <c r="A17" s="8"/>
    </row>
    <row r="18" spans="1:8" s="6" customFormat="1" x14ac:dyDescent="0.2">
      <c r="B18" s="11"/>
    </row>
    <row r="19" spans="1:8" s="6" customFormat="1" x14ac:dyDescent="0.2"/>
    <row r="20" spans="1:8" s="6" customFormat="1" x14ac:dyDescent="0.2"/>
    <row r="21" spans="1:8" s="6" customFormat="1" x14ac:dyDescent="0.2"/>
    <row r="22" spans="1:8" s="6" customFormat="1" x14ac:dyDescent="0.2"/>
    <row r="23" spans="1:8" s="6" customFormat="1" x14ac:dyDescent="0.2">
      <c r="A23" s="6" t="s">
        <v>7</v>
      </c>
      <c r="C23" s="157"/>
      <c r="D23" s="11"/>
      <c r="E23" s="11"/>
      <c r="F23" s="11"/>
      <c r="G23" s="11"/>
      <c r="H23" s="11"/>
    </row>
    <row r="24" spans="1:8" s="6" customFormat="1" x14ac:dyDescent="0.2">
      <c r="A24" s="6" t="s">
        <v>8</v>
      </c>
      <c r="C24" s="157"/>
      <c r="D24" s="11"/>
      <c r="E24" s="11"/>
      <c r="F24" s="11"/>
      <c r="G24" s="11"/>
      <c r="H24" s="11"/>
    </row>
    <row r="25" spans="1:8" s="6" customFormat="1" x14ac:dyDescent="0.2">
      <c r="A25" s="6" t="s">
        <v>9</v>
      </c>
      <c r="C25" s="157"/>
      <c r="D25" s="11"/>
      <c r="E25" s="11"/>
      <c r="F25" s="11"/>
      <c r="G25" s="11"/>
      <c r="H25" s="11"/>
    </row>
    <row r="26" spans="1:8" s="6" customFormat="1" x14ac:dyDescent="0.2">
      <c r="C26" s="9"/>
      <c r="D26" s="11"/>
      <c r="E26" s="11"/>
      <c r="F26" s="11"/>
      <c r="G26" s="11"/>
      <c r="H26" s="11"/>
    </row>
    <row r="27" spans="1:8" s="6" customFormat="1" x14ac:dyDescent="0.2">
      <c r="A27" s="6" t="s">
        <v>10</v>
      </c>
      <c r="C27" s="209">
        <v>2015</v>
      </c>
      <c r="D27" s="11"/>
      <c r="E27" s="11"/>
      <c r="F27" s="11"/>
      <c r="G27" s="11"/>
      <c r="H27" s="11"/>
    </row>
    <row r="28" spans="1:8" s="6" customFormat="1" x14ac:dyDescent="0.2">
      <c r="D28" s="11"/>
      <c r="E28" s="11"/>
      <c r="F28" s="11"/>
      <c r="G28" s="11"/>
      <c r="H28" s="11"/>
    </row>
    <row r="29" spans="1:8" s="6" customFormat="1" x14ac:dyDescent="0.2">
      <c r="A29" s="6" t="s">
        <v>11</v>
      </c>
      <c r="C29" s="157"/>
      <c r="D29" s="11"/>
      <c r="E29" s="11"/>
      <c r="F29" s="11"/>
      <c r="G29" s="11"/>
      <c r="H29" s="11"/>
    </row>
    <row r="30" spans="1:8" s="6" customFormat="1" x14ac:dyDescent="0.2">
      <c r="D30" s="11"/>
      <c r="E30" s="11"/>
      <c r="F30" s="11"/>
      <c r="G30" s="11"/>
      <c r="H30" s="11"/>
    </row>
    <row r="31" spans="1:8" s="6" customFormat="1" x14ac:dyDescent="0.2">
      <c r="A31" s="6" t="s">
        <v>12</v>
      </c>
      <c r="B31" s="6" t="s">
        <v>13</v>
      </c>
      <c r="C31" s="158"/>
      <c r="D31" s="11"/>
      <c r="E31" s="11"/>
      <c r="F31" s="11"/>
      <c r="G31" s="11"/>
      <c r="H31" s="11"/>
    </row>
    <row r="32" spans="1:8" s="6" customFormat="1" x14ac:dyDescent="0.2">
      <c r="D32" s="11"/>
      <c r="E32" s="11"/>
      <c r="F32" s="11"/>
      <c r="G32" s="11"/>
      <c r="H32" s="11"/>
    </row>
    <row r="33" spans="1:8" s="6" customFormat="1" x14ac:dyDescent="0.2">
      <c r="B33" s="6" t="s">
        <v>14</v>
      </c>
      <c r="C33" s="158"/>
      <c r="D33" s="11"/>
      <c r="E33" s="11"/>
      <c r="F33" s="11"/>
      <c r="G33" s="11"/>
      <c r="H33" s="11"/>
    </row>
    <row r="34" spans="1:8" s="6" customFormat="1" x14ac:dyDescent="0.2">
      <c r="D34" s="11"/>
      <c r="E34" s="11"/>
      <c r="F34" s="11"/>
      <c r="G34" s="11"/>
      <c r="H34" s="11"/>
    </row>
    <row r="35" spans="1:8" s="6" customFormat="1" x14ac:dyDescent="0.2">
      <c r="B35" s="6" t="s">
        <v>15</v>
      </c>
      <c r="C35" s="158"/>
      <c r="D35" s="11"/>
      <c r="E35" s="11"/>
      <c r="F35" s="11"/>
      <c r="G35" s="11"/>
      <c r="H35" s="11"/>
    </row>
    <row r="36" spans="1:8" s="6" customFormat="1" x14ac:dyDescent="0.2"/>
    <row r="37" spans="1:8" s="6" customFormat="1" x14ac:dyDescent="0.2">
      <c r="A37" s="6" t="s">
        <v>16</v>
      </c>
      <c r="C37" s="158"/>
      <c r="D37" s="156"/>
      <c r="E37" s="156"/>
      <c r="F37" s="156"/>
      <c r="G37" s="156"/>
      <c r="H37" s="156"/>
    </row>
    <row r="38" spans="1:8" s="6" customFormat="1" x14ac:dyDescent="0.2"/>
    <row r="39" spans="1:8" s="6" customFormat="1" x14ac:dyDescent="0.2"/>
    <row r="40" spans="1:8" s="6" customFormat="1" x14ac:dyDescent="0.2">
      <c r="A40" s="6" t="s">
        <v>17</v>
      </c>
    </row>
    <row r="41" spans="1:8" s="6" customFormat="1" x14ac:dyDescent="0.2">
      <c r="A41" s="113" t="s">
        <v>18</v>
      </c>
      <c r="B41" s="10"/>
      <c r="C41" s="11"/>
      <c r="D41" s="11"/>
      <c r="E41" s="11"/>
    </row>
    <row r="42" spans="1:8" s="6" customFormat="1" x14ac:dyDescent="0.2"/>
    <row r="43" spans="1:8" s="6" customFormat="1" x14ac:dyDescent="0.2">
      <c r="A43" s="6" t="s">
        <v>19</v>
      </c>
    </row>
    <row r="44" spans="1:8" s="6" customFormat="1" x14ac:dyDescent="0.2"/>
    <row r="45" spans="1:8" s="6" customFormat="1" x14ac:dyDescent="0.2">
      <c r="A45" s="50" t="str">
        <f xml:space="preserve"> CONCATENATE("У табеле које се односе на ",C27,". годину се уносе остварене вредности за ту годину.")</f>
        <v>У табеле које се односе на 2015. годину се уносе остварене вредности за ту годину.</v>
      </c>
    </row>
    <row r="46" spans="1:8" s="6" customFormat="1" x14ac:dyDescent="0.2">
      <c r="A46" s="50"/>
    </row>
    <row r="47" spans="1:8" s="6" customFormat="1" x14ac:dyDescent="0.2">
      <c r="A47" s="50"/>
    </row>
    <row r="48" spans="1:8" s="6" customFormat="1" x14ac:dyDescent="0.2">
      <c r="A48" s="50"/>
    </row>
    <row r="49" spans="1:1" s="6" customFormat="1" x14ac:dyDescent="0.2"/>
    <row r="50" spans="1:1" s="6" customFormat="1" x14ac:dyDescent="0.2">
      <c r="A50" s="112"/>
    </row>
    <row r="51" spans="1:1" s="6" customFormat="1" x14ac:dyDescent="0.2"/>
    <row r="52" spans="1:1" s="6" customFormat="1" x14ac:dyDescent="0.2"/>
    <row r="53" spans="1:1" s="6" customFormat="1" x14ac:dyDescent="0.2"/>
    <row r="54" spans="1:1" s="6" customFormat="1" x14ac:dyDescent="0.2"/>
    <row r="55" spans="1:1" s="6" customFormat="1" x14ac:dyDescent="0.2"/>
    <row r="56" spans="1:1" s="6" customFormat="1" x14ac:dyDescent="0.2"/>
    <row r="57" spans="1:1" s="6" customFormat="1" x14ac:dyDescent="0.2"/>
    <row r="58" spans="1:1" s="6" customFormat="1" x14ac:dyDescent="0.2"/>
    <row r="59" spans="1:1" s="6" customFormat="1" x14ac:dyDescent="0.2"/>
    <row r="60" spans="1:1" s="6" customFormat="1" x14ac:dyDescent="0.2"/>
    <row r="61" spans="1:1" s="6" customFormat="1" x14ac:dyDescent="0.2"/>
    <row r="62" spans="1:1" s="6" customFormat="1" x14ac:dyDescent="0.2"/>
    <row r="63" spans="1:1" s="6" customFormat="1" x14ac:dyDescent="0.2"/>
    <row r="64" spans="1:1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  <row r="223" s="6" customFormat="1" x14ac:dyDescent="0.2"/>
    <row r="224" s="6" customFormat="1" x14ac:dyDescent="0.2"/>
    <row r="225" s="6" customFormat="1" x14ac:dyDescent="0.2"/>
    <row r="226" s="6" customFormat="1" x14ac:dyDescent="0.2"/>
    <row r="227" s="6" customFormat="1" x14ac:dyDescent="0.2"/>
    <row r="228" s="6" customFormat="1" x14ac:dyDescent="0.2"/>
    <row r="229" s="6" customFormat="1" x14ac:dyDescent="0.2"/>
    <row r="230" s="6" customFormat="1" x14ac:dyDescent="0.2"/>
    <row r="231" s="6" customFormat="1" x14ac:dyDescent="0.2"/>
    <row r="232" s="6" customFormat="1" x14ac:dyDescent="0.2"/>
    <row r="233" s="6" customFormat="1" x14ac:dyDescent="0.2"/>
    <row r="234" s="6" customFormat="1" x14ac:dyDescent="0.2"/>
    <row r="235" s="6" customFormat="1" x14ac:dyDescent="0.2"/>
    <row r="236" s="6" customFormat="1" x14ac:dyDescent="0.2"/>
    <row r="237" s="6" customFormat="1" x14ac:dyDescent="0.2"/>
    <row r="238" s="6" customFormat="1" x14ac:dyDescent="0.2"/>
    <row r="239" s="6" customFormat="1" x14ac:dyDescent="0.2"/>
    <row r="240" s="6" customFormat="1" x14ac:dyDescent="0.2"/>
    <row r="241" s="6" customFormat="1" x14ac:dyDescent="0.2"/>
    <row r="242" s="6" customFormat="1" x14ac:dyDescent="0.2"/>
    <row r="243" s="6" customFormat="1" x14ac:dyDescent="0.2"/>
    <row r="244" s="6" customForma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6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6" customFormat="1" x14ac:dyDescent="0.2"/>
    <row r="259" s="6" customFormat="1" x14ac:dyDescent="0.2"/>
    <row r="260" s="6" customFormat="1" x14ac:dyDescent="0.2"/>
    <row r="261" s="6" customFormat="1" x14ac:dyDescent="0.2"/>
    <row r="262" s="6" customFormat="1" x14ac:dyDescent="0.2"/>
    <row r="263" s="6" customFormat="1" x14ac:dyDescent="0.2"/>
    <row r="264" s="6" customFormat="1" x14ac:dyDescent="0.2"/>
    <row r="265" s="6" customFormat="1" x14ac:dyDescent="0.2"/>
    <row r="266" s="6" customFormat="1" x14ac:dyDescent="0.2"/>
    <row r="267" s="6" customFormat="1" x14ac:dyDescent="0.2"/>
    <row r="268" s="6" customFormat="1" x14ac:dyDescent="0.2"/>
    <row r="269" s="6" customFormat="1" x14ac:dyDescent="0.2"/>
    <row r="270" s="6" customFormat="1" x14ac:dyDescent="0.2"/>
    <row r="271" s="6" customFormat="1" x14ac:dyDescent="0.2"/>
    <row r="272" s="6" customFormat="1" x14ac:dyDescent="0.2"/>
    <row r="273" s="6" customFormat="1" x14ac:dyDescent="0.2"/>
    <row r="274" s="6" customFormat="1" x14ac:dyDescent="0.2"/>
    <row r="275" s="6" customFormat="1" x14ac:dyDescent="0.2"/>
    <row r="276" s="6" customFormat="1" x14ac:dyDescent="0.2"/>
    <row r="277" s="6" customFormat="1" x14ac:dyDescent="0.2"/>
    <row r="278" s="6" customFormat="1" x14ac:dyDescent="0.2"/>
    <row r="279" s="6" customFormat="1" x14ac:dyDescent="0.2"/>
    <row r="280" s="6" customFormat="1" x14ac:dyDescent="0.2"/>
    <row r="281" s="6" customFormat="1" x14ac:dyDescent="0.2"/>
    <row r="282" s="6" customFormat="1" x14ac:dyDescent="0.2"/>
    <row r="283" s="6" customFormat="1" x14ac:dyDescent="0.2"/>
    <row r="284" s="6" customFormat="1" x14ac:dyDescent="0.2"/>
    <row r="285" s="6" customFormat="1" x14ac:dyDescent="0.2"/>
    <row r="286" s="6" customFormat="1" x14ac:dyDescent="0.2"/>
    <row r="287" s="6" customFormat="1" x14ac:dyDescent="0.2"/>
    <row r="288" s="6" customFormat="1" x14ac:dyDescent="0.2"/>
    <row r="289" s="6" customFormat="1" x14ac:dyDescent="0.2"/>
    <row r="290" s="6" customFormat="1" x14ac:dyDescent="0.2"/>
    <row r="291" s="6" customFormat="1" x14ac:dyDescent="0.2"/>
    <row r="292" s="6" customFormat="1" x14ac:dyDescent="0.2"/>
    <row r="293" s="6" customFormat="1" x14ac:dyDescent="0.2"/>
    <row r="294" s="6" customFormat="1" x14ac:dyDescent="0.2"/>
    <row r="295" s="6" customFormat="1" x14ac:dyDescent="0.2"/>
    <row r="296" s="6" customFormat="1" x14ac:dyDescent="0.2"/>
    <row r="297" s="6" customFormat="1" x14ac:dyDescent="0.2"/>
    <row r="298" s="6" customFormat="1" x14ac:dyDescent="0.2"/>
    <row r="299" s="6" customFormat="1" x14ac:dyDescent="0.2"/>
    <row r="300" s="6" customFormat="1" x14ac:dyDescent="0.2"/>
    <row r="301" s="6" customFormat="1" x14ac:dyDescent="0.2"/>
    <row r="302" s="6" customFormat="1" x14ac:dyDescent="0.2"/>
    <row r="303" s="6" customFormat="1" x14ac:dyDescent="0.2"/>
    <row r="304" s="6" customFormat="1" x14ac:dyDescent="0.2"/>
    <row r="305" s="6" customFormat="1" x14ac:dyDescent="0.2"/>
    <row r="306" s="6" customFormat="1" x14ac:dyDescent="0.2"/>
    <row r="307" s="6" customFormat="1" x14ac:dyDescent="0.2"/>
    <row r="308" s="6" customFormat="1" x14ac:dyDescent="0.2"/>
    <row r="309" s="6" customFormat="1" x14ac:dyDescent="0.2"/>
    <row r="310" s="6" customFormat="1" x14ac:dyDescent="0.2"/>
    <row r="311" s="6" customFormat="1" x14ac:dyDescent="0.2"/>
    <row r="312" s="6" customFormat="1" x14ac:dyDescent="0.2"/>
    <row r="313" s="6" customFormat="1" x14ac:dyDescent="0.2"/>
    <row r="314" s="6" customFormat="1" x14ac:dyDescent="0.2"/>
    <row r="315" s="6" customFormat="1" x14ac:dyDescent="0.2"/>
    <row r="316" s="6" customFormat="1" x14ac:dyDescent="0.2"/>
    <row r="317" s="6" customFormat="1" x14ac:dyDescent="0.2"/>
    <row r="318" s="6" customFormat="1" x14ac:dyDescent="0.2"/>
    <row r="319" s="6" customFormat="1" x14ac:dyDescent="0.2"/>
    <row r="320" s="6" customFormat="1" x14ac:dyDescent="0.2"/>
    <row r="321" s="6" customFormat="1" x14ac:dyDescent="0.2"/>
    <row r="322" s="6" customFormat="1" x14ac:dyDescent="0.2"/>
    <row r="323" s="6" customFormat="1" x14ac:dyDescent="0.2"/>
    <row r="324" s="6" customFormat="1" x14ac:dyDescent="0.2"/>
    <row r="325" s="6" customFormat="1" x14ac:dyDescent="0.2"/>
    <row r="326" s="6" customFormat="1" x14ac:dyDescent="0.2"/>
    <row r="327" s="6" customFormat="1" x14ac:dyDescent="0.2"/>
    <row r="328" s="6" customFormat="1" x14ac:dyDescent="0.2"/>
    <row r="329" s="6" customFormat="1" x14ac:dyDescent="0.2"/>
    <row r="330" s="6" customFormat="1" x14ac:dyDescent="0.2"/>
    <row r="331" s="6" customFormat="1" x14ac:dyDescent="0.2"/>
    <row r="332" s="6" customFormat="1" x14ac:dyDescent="0.2"/>
    <row r="333" s="6" customFormat="1" x14ac:dyDescent="0.2"/>
    <row r="334" s="6" customFormat="1" x14ac:dyDescent="0.2"/>
    <row r="335" s="6" customFormat="1" x14ac:dyDescent="0.2"/>
    <row r="336" s="6" customFormat="1" x14ac:dyDescent="0.2"/>
    <row r="337" s="6" customFormat="1" x14ac:dyDescent="0.2"/>
    <row r="338" s="6" customFormat="1" x14ac:dyDescent="0.2"/>
    <row r="339" s="6" customFormat="1" x14ac:dyDescent="0.2"/>
    <row r="340" s="6" customFormat="1" x14ac:dyDescent="0.2"/>
    <row r="341" s="6" customFormat="1" x14ac:dyDescent="0.2"/>
  </sheetData>
  <phoneticPr fontId="2" type="noConversion"/>
  <printOptions horizontalCentered="1"/>
  <pageMargins left="0.25" right="0.25" top="0.5" bottom="0.5" header="0.25" footer="0.22"/>
  <pageSetup paperSize="9" scale="82" orientation="landscape" r:id="rId1"/>
  <headerFooter alignWithMargins="0">
    <oddFooter>&amp;CСтрана &amp;P од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51D2C-0848-48D5-BDBB-66694BF9AF29}">
  <dimension ref="A1:G16"/>
  <sheetViews>
    <sheetView showGridLines="0" zoomScaleNormal="100" zoomScaleSheetLayoutView="75" workbookViewId="0">
      <selection activeCell="B7" sqref="B7:F7"/>
    </sheetView>
  </sheetViews>
  <sheetFormatPr defaultRowHeight="12.75" x14ac:dyDescent="0.2"/>
  <cols>
    <col min="1" max="1" width="2.7109375" style="163" customWidth="1"/>
    <col min="2" max="2" width="7.42578125" style="161" customWidth="1"/>
    <col min="3" max="3" width="10.7109375" style="161" customWidth="1"/>
    <col min="4" max="4" width="44.7109375" style="163" customWidth="1"/>
    <col min="5" max="6" width="20.7109375" style="161" customWidth="1"/>
    <col min="7" max="7" width="2.5703125" style="163" customWidth="1"/>
    <col min="8" max="16384" width="9.140625" style="163"/>
  </cols>
  <sheetData>
    <row r="1" spans="1:7" ht="18" customHeight="1" x14ac:dyDescent="0.2">
      <c r="A1" s="164"/>
      <c r="B1" s="164" t="s">
        <v>3</v>
      </c>
      <c r="C1" s="166"/>
      <c r="D1" s="165"/>
      <c r="E1" s="166"/>
      <c r="F1" s="166"/>
      <c r="G1" s="162"/>
    </row>
    <row r="2" spans="1:7" ht="12" customHeight="1" x14ac:dyDescent="0.2">
      <c r="A2" s="165"/>
      <c r="B2" s="299" t="str">
        <f>+'Poc. strana'!$A$15&amp;" "&amp;'Poc. strana'!$B$15</f>
        <v>Делатност: ПРОИЗВОДЊА ЕЛЕКТРИЧНЕ ЕНЕРГИЈЕ УКУПНЕ ОДОБРЕНЕ СНАГЕ ПРИКЉУЧКА ПРЕКО 1 MW</v>
      </c>
      <c r="C2" s="299"/>
      <c r="D2" s="299"/>
      <c r="E2" s="299"/>
      <c r="F2" s="299"/>
      <c r="G2" s="162"/>
    </row>
    <row r="3" spans="1:7" ht="10.5" customHeight="1" x14ac:dyDescent="0.2">
      <c r="A3" s="165"/>
      <c r="B3" s="166"/>
      <c r="C3" s="166"/>
      <c r="D3" s="165"/>
      <c r="E3" s="166"/>
      <c r="F3" s="166"/>
      <c r="G3" s="162"/>
    </row>
    <row r="4" spans="1:7" ht="10.5" customHeight="1" x14ac:dyDescent="0.2">
      <c r="A4" s="165"/>
      <c r="B4" s="166"/>
      <c r="C4" s="166"/>
      <c r="D4" s="165"/>
      <c r="E4" s="166"/>
      <c r="F4" s="166"/>
      <c r="G4" s="162"/>
    </row>
    <row r="5" spans="1:7" ht="10.5" customHeight="1" x14ac:dyDescent="0.2">
      <c r="A5" s="165"/>
      <c r="B5" s="166"/>
      <c r="C5" s="166"/>
      <c r="D5" s="165"/>
      <c r="E5" s="166"/>
      <c r="F5" s="166"/>
      <c r="G5" s="162"/>
    </row>
    <row r="6" spans="1:7" ht="10.5" customHeight="1" x14ac:dyDescent="0.2">
      <c r="A6" s="165"/>
      <c r="B6" s="166"/>
      <c r="C6" s="166"/>
      <c r="D6" s="165"/>
      <c r="E6" s="166"/>
      <c r="F6" s="166"/>
      <c r="G6" s="162"/>
    </row>
    <row r="7" spans="1:7" x14ac:dyDescent="0.2">
      <c r="A7" s="165"/>
      <c r="B7" s="313" t="s">
        <v>20</v>
      </c>
      <c r="C7" s="313"/>
      <c r="D7" s="313"/>
      <c r="E7" s="313"/>
      <c r="F7" s="313"/>
      <c r="G7" s="162"/>
    </row>
    <row r="8" spans="1:7" ht="11.25" customHeight="1" x14ac:dyDescent="0.2">
      <c r="A8" s="165"/>
      <c r="B8" s="166"/>
      <c r="C8" s="166"/>
      <c r="D8" s="165"/>
      <c r="E8" s="166"/>
      <c r="F8" s="166"/>
      <c r="G8" s="162"/>
    </row>
    <row r="9" spans="1:7" ht="13.5" thickBot="1" x14ac:dyDescent="0.25">
      <c r="A9" s="165"/>
      <c r="B9" s="166"/>
      <c r="C9" s="166"/>
      <c r="D9" s="165"/>
      <c r="E9" s="166"/>
      <c r="F9" s="166"/>
      <c r="G9" s="162"/>
    </row>
    <row r="10" spans="1:7" s="161" customFormat="1" ht="37.5" customHeight="1" thickTop="1" x14ac:dyDescent="0.2">
      <c r="A10" s="165"/>
      <c r="B10" s="314" t="s">
        <v>21</v>
      </c>
      <c r="C10" s="316" t="s">
        <v>22</v>
      </c>
      <c r="D10" s="317"/>
      <c r="E10" s="322" t="s">
        <v>23</v>
      </c>
      <c r="F10" s="320" t="s">
        <v>24</v>
      </c>
      <c r="G10" s="162"/>
    </row>
    <row r="11" spans="1:7" s="161" customFormat="1" x14ac:dyDescent="0.2">
      <c r="A11" s="165"/>
      <c r="B11" s="315"/>
      <c r="C11" s="318"/>
      <c r="D11" s="319"/>
      <c r="E11" s="323"/>
      <c r="F11" s="321"/>
      <c r="G11" s="162"/>
    </row>
    <row r="12" spans="1:7" s="161" customFormat="1" ht="25.5" x14ac:dyDescent="0.2">
      <c r="A12" s="165"/>
      <c r="B12" s="167">
        <v>1</v>
      </c>
      <c r="C12" s="171" t="s">
        <v>25</v>
      </c>
      <c r="D12" s="172" t="s">
        <v>26</v>
      </c>
      <c r="E12" s="168" t="s">
        <v>27</v>
      </c>
      <c r="F12" s="169" t="s">
        <v>28</v>
      </c>
      <c r="G12" s="162"/>
    </row>
    <row r="13" spans="1:7" s="161" customFormat="1" ht="25.5" x14ac:dyDescent="0.2">
      <c r="A13" s="165"/>
      <c r="B13" s="170">
        <v>2</v>
      </c>
      <c r="C13" s="171" t="s">
        <v>29</v>
      </c>
      <c r="D13" s="172" t="s">
        <v>30</v>
      </c>
      <c r="E13" s="173" t="s">
        <v>27</v>
      </c>
      <c r="F13" s="174" t="s">
        <v>28</v>
      </c>
      <c r="G13" s="162"/>
    </row>
    <row r="14" spans="1:7" s="161" customFormat="1" ht="25.5" x14ac:dyDescent="0.2">
      <c r="A14" s="165"/>
      <c r="B14" s="170">
        <v>3</v>
      </c>
      <c r="C14" s="171" t="s">
        <v>31</v>
      </c>
      <c r="D14" s="172" t="s">
        <v>32</v>
      </c>
      <c r="E14" s="173" t="s">
        <v>27</v>
      </c>
      <c r="F14" s="174" t="s">
        <v>28</v>
      </c>
      <c r="G14" s="162"/>
    </row>
    <row r="15" spans="1:7" s="161" customFormat="1" ht="26.25" thickBot="1" x14ac:dyDescent="0.25">
      <c r="A15" s="165"/>
      <c r="B15" s="175">
        <v>4</v>
      </c>
      <c r="C15" s="176" t="s">
        <v>33</v>
      </c>
      <c r="D15" s="177" t="s">
        <v>34</v>
      </c>
      <c r="E15" s="178" t="s">
        <v>27</v>
      </c>
      <c r="F15" s="179" t="s">
        <v>28</v>
      </c>
      <c r="G15" s="162"/>
    </row>
    <row r="16" spans="1:7" ht="13.5" thickTop="1" x14ac:dyDescent="0.2"/>
  </sheetData>
  <sheetProtection insertRows="0" selectLockedCells="1"/>
  <mergeCells count="6">
    <mergeCell ref="B2:F2"/>
    <mergeCell ref="B7:F7"/>
    <mergeCell ref="B10:B11"/>
    <mergeCell ref="C10:D11"/>
    <mergeCell ref="F10:F11"/>
    <mergeCell ref="E10:E11"/>
  </mergeCells>
  <phoneticPr fontId="16" type="noConversion"/>
  <printOptions horizontalCentered="1"/>
  <pageMargins left="0.28000000000000003" right="0.22" top="0.27" bottom="0.33" header="0.21" footer="0.17"/>
  <pageSetup paperSize="9" scale="80" orientation="landscape" r:id="rId1"/>
  <headerFooter alignWithMargins="0">
    <oddFooter>&amp;CСтрана &amp;P од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8712B-CB60-4583-934C-B53C00D0C2B8}">
  <dimension ref="A1:O48"/>
  <sheetViews>
    <sheetView showGridLines="0" topLeftCell="A14" zoomScaleNormal="100" workbookViewId="0">
      <selection activeCell="E41" sqref="E41"/>
    </sheetView>
  </sheetViews>
  <sheetFormatPr defaultRowHeight="15.75" x14ac:dyDescent="0.25"/>
  <cols>
    <col min="1" max="1" width="2.140625" style="5" customWidth="1"/>
    <col min="2" max="2" width="11.42578125" style="5" customWidth="1"/>
    <col min="3" max="3" width="52.5703125" style="5" customWidth="1"/>
    <col min="4" max="4" width="10.42578125" style="5" customWidth="1"/>
    <col min="5" max="5" width="11.85546875" style="5" customWidth="1"/>
    <col min="6" max="15" width="8.7109375" style="5" customWidth="1"/>
    <col min="16" max="16384" width="9.140625" style="5"/>
  </cols>
  <sheetData>
    <row r="1" spans="1:15" x14ac:dyDescent="0.25">
      <c r="A1" s="50"/>
      <c r="B1" s="50" t="s">
        <v>35</v>
      </c>
    </row>
    <row r="2" spans="1:15" x14ac:dyDescent="0.25">
      <c r="B2" s="299" t="str">
        <f>+'Poc. strana'!$A$15&amp;" "&amp;'Poc. strana'!$B$15</f>
        <v>Делатност: ПРОИЗВОДЊА ЕЛЕКТРИЧНЕ ЕНЕРГИЈЕ УКУПНЕ ОДОБРЕНЕ СНАГЕ ПРИКЉУЧКА ПРЕКО 1 MW</v>
      </c>
      <c r="C2" s="299"/>
      <c r="D2" s="299"/>
      <c r="E2" s="299"/>
      <c r="F2" s="299"/>
    </row>
    <row r="3" spans="1:15" x14ac:dyDescent="0.25">
      <c r="B3" s="114" t="str">
        <f>+CONCATENATE('Poc. strana'!$A$23," ",'Poc. strana'!$C$23)</f>
        <v xml:space="preserve">Назив енергетског субјекта: </v>
      </c>
      <c r="C3" s="93"/>
    </row>
    <row r="4" spans="1:15" x14ac:dyDescent="0.25">
      <c r="B4" s="114" t="str">
        <f>+CONCATENATE('Poc. strana'!$A$37," ",'Poc. strana'!$C$37)</f>
        <v xml:space="preserve">Датум обраде: </v>
      </c>
      <c r="C4" s="93"/>
    </row>
    <row r="6" spans="1:15" s="3" customFormat="1" ht="17.25" customHeight="1" x14ac:dyDescent="0.2">
      <c r="B6" s="1"/>
      <c r="C6" s="2"/>
    </row>
    <row r="7" spans="1:15" s="3" customFormat="1" ht="17.25" customHeight="1" x14ac:dyDescent="0.2">
      <c r="A7" s="4"/>
      <c r="B7" s="300" t="s">
        <v>36</v>
      </c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</row>
    <row r="9" spans="1:15" ht="16.5" thickBot="1" x14ac:dyDescent="0.3">
      <c r="O9" s="12"/>
    </row>
    <row r="10" spans="1:15" ht="15.75" customHeight="1" thickTop="1" x14ac:dyDescent="0.25">
      <c r="B10" s="64" t="s">
        <v>37</v>
      </c>
      <c r="C10" s="159" t="str">
        <f>+IF('Poc. strana'!C24=0,"",'Poc. strana'!C24)</f>
        <v/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8"/>
    </row>
    <row r="11" spans="1:15" x14ac:dyDescent="0.25">
      <c r="B11" s="66" t="s">
        <v>38</v>
      </c>
      <c r="C11" s="160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</row>
    <row r="12" spans="1:15" x14ac:dyDescent="0.25">
      <c r="B12" s="66" t="s">
        <v>39</v>
      </c>
      <c r="C12" s="160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</row>
    <row r="13" spans="1:15" ht="37.5" customHeight="1" thickBot="1" x14ac:dyDescent="0.3">
      <c r="B13" s="65" t="s">
        <v>40</v>
      </c>
      <c r="C13" s="122" t="s">
        <v>41</v>
      </c>
      <c r="D13" s="71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3"/>
    </row>
    <row r="14" spans="1:15" ht="26.25" thickTop="1" x14ac:dyDescent="0.25">
      <c r="B14" s="52" t="s">
        <v>42</v>
      </c>
      <c r="C14" s="57" t="s">
        <v>43</v>
      </c>
      <c r="D14" s="121" t="s">
        <v>44</v>
      </c>
      <c r="E14" s="70" t="s">
        <v>45</v>
      </c>
      <c r="F14" s="305" t="s">
        <v>46</v>
      </c>
      <c r="G14" s="306"/>
      <c r="H14" s="306"/>
      <c r="I14" s="306"/>
      <c r="J14" s="306"/>
      <c r="K14" s="306"/>
      <c r="L14" s="306"/>
      <c r="M14" s="306"/>
      <c r="N14" s="306"/>
      <c r="O14" s="307"/>
    </row>
    <row r="15" spans="1:15" x14ac:dyDescent="0.25">
      <c r="B15" s="135">
        <v>1</v>
      </c>
      <c r="C15" s="13" t="s">
        <v>47</v>
      </c>
      <c r="D15" s="39" t="s">
        <v>48</v>
      </c>
      <c r="E15" s="16"/>
      <c r="F15" s="297" t="s">
        <v>49</v>
      </c>
      <c r="G15" s="297" t="s">
        <v>50</v>
      </c>
      <c r="H15" s="297" t="s">
        <v>51</v>
      </c>
      <c r="I15" s="297" t="s">
        <v>52</v>
      </c>
      <c r="J15" s="297" t="s">
        <v>53</v>
      </c>
      <c r="K15" s="297" t="s">
        <v>54</v>
      </c>
      <c r="L15" s="297" t="s">
        <v>55</v>
      </c>
      <c r="M15" s="297" t="s">
        <v>56</v>
      </c>
      <c r="N15" s="297" t="s">
        <v>57</v>
      </c>
      <c r="O15" s="58" t="s">
        <v>58</v>
      </c>
    </row>
    <row r="16" spans="1:15" x14ac:dyDescent="0.25">
      <c r="B16" s="135">
        <v>2</v>
      </c>
      <c r="C16" s="308" t="s">
        <v>59</v>
      </c>
      <c r="D16" s="309"/>
      <c r="E16" s="309"/>
      <c r="F16" s="309"/>
      <c r="G16" s="309"/>
      <c r="H16" s="309"/>
      <c r="I16" s="309"/>
      <c r="J16" s="309"/>
      <c r="K16" s="309"/>
      <c r="L16" s="309"/>
      <c r="M16" s="309"/>
      <c r="N16" s="309"/>
      <c r="O16" s="310"/>
    </row>
    <row r="17" spans="2:15" x14ac:dyDescent="0.25">
      <c r="B17" s="136" t="s">
        <v>60</v>
      </c>
      <c r="C17" s="74" t="s">
        <v>61</v>
      </c>
      <c r="D17" s="38" t="s">
        <v>62</v>
      </c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1"/>
    </row>
    <row r="18" spans="2:15" s="93" customFormat="1" x14ac:dyDescent="0.25">
      <c r="B18" s="137" t="s">
        <v>63</v>
      </c>
      <c r="C18" s="116" t="s">
        <v>64</v>
      </c>
      <c r="D18" s="29" t="s">
        <v>65</v>
      </c>
      <c r="E18" s="42"/>
      <c r="F18" s="59"/>
      <c r="G18" s="59"/>
      <c r="H18" s="59"/>
      <c r="I18" s="59"/>
      <c r="J18" s="59"/>
      <c r="K18" s="59"/>
      <c r="L18" s="59"/>
      <c r="M18" s="59"/>
      <c r="N18" s="59"/>
      <c r="O18" s="60"/>
    </row>
    <row r="19" spans="2:15" x14ac:dyDescent="0.25">
      <c r="B19" s="138" t="s">
        <v>66</v>
      </c>
      <c r="C19" s="75" t="s">
        <v>67</v>
      </c>
      <c r="D19" s="39" t="s">
        <v>65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3"/>
    </row>
    <row r="20" spans="2:15" x14ac:dyDescent="0.25">
      <c r="B20" s="138" t="s">
        <v>68</v>
      </c>
      <c r="C20" s="76" t="s">
        <v>69</v>
      </c>
      <c r="D20" s="39" t="s">
        <v>48</v>
      </c>
      <c r="E20" s="90"/>
      <c r="F20" s="54"/>
      <c r="G20" s="54"/>
      <c r="H20" s="54"/>
      <c r="I20" s="54"/>
      <c r="J20" s="54"/>
      <c r="K20" s="54"/>
      <c r="L20" s="54"/>
      <c r="M20" s="54"/>
      <c r="N20" s="54"/>
      <c r="O20" s="55"/>
    </row>
    <row r="21" spans="2:15" x14ac:dyDescent="0.25">
      <c r="B21" s="138" t="s">
        <v>70</v>
      </c>
      <c r="C21" s="76" t="s">
        <v>71</v>
      </c>
      <c r="D21" s="39" t="s">
        <v>72</v>
      </c>
      <c r="E21" s="90"/>
      <c r="F21" s="54"/>
      <c r="G21" s="54"/>
      <c r="H21" s="54"/>
      <c r="I21" s="54"/>
      <c r="J21" s="54"/>
      <c r="K21" s="54"/>
      <c r="L21" s="54"/>
      <c r="M21" s="54"/>
      <c r="N21" s="54"/>
      <c r="O21" s="55"/>
    </row>
    <row r="22" spans="2:15" x14ac:dyDescent="0.25">
      <c r="B22" s="138" t="s">
        <v>73</v>
      </c>
      <c r="C22" s="76" t="s">
        <v>74</v>
      </c>
      <c r="D22" s="39" t="s">
        <v>72</v>
      </c>
      <c r="E22" s="89"/>
      <c r="F22" s="42"/>
      <c r="G22" s="42"/>
      <c r="H22" s="42"/>
      <c r="I22" s="42"/>
      <c r="J22" s="42"/>
      <c r="K22" s="42"/>
      <c r="L22" s="42"/>
      <c r="M22" s="42"/>
      <c r="N22" s="42"/>
      <c r="O22" s="43"/>
    </row>
    <row r="23" spans="2:15" x14ac:dyDescent="0.25">
      <c r="B23" s="202" t="s">
        <v>75</v>
      </c>
      <c r="C23" s="203" t="s">
        <v>76</v>
      </c>
      <c r="D23" s="204" t="s">
        <v>77</v>
      </c>
      <c r="E23" s="205"/>
      <c r="F23" s="206"/>
      <c r="G23" s="206"/>
      <c r="H23" s="206"/>
      <c r="I23" s="206"/>
      <c r="J23" s="206"/>
      <c r="K23" s="206"/>
      <c r="L23" s="206"/>
      <c r="M23" s="206"/>
      <c r="N23" s="206"/>
      <c r="O23" s="207"/>
    </row>
    <row r="24" spans="2:15" x14ac:dyDescent="0.25">
      <c r="B24" s="138" t="s">
        <v>78</v>
      </c>
      <c r="C24" s="76" t="s">
        <v>79</v>
      </c>
      <c r="D24" s="208" t="s">
        <v>80</v>
      </c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3"/>
    </row>
    <row r="25" spans="2:15" x14ac:dyDescent="0.25">
      <c r="B25" s="138" t="s">
        <v>81</v>
      </c>
      <c r="C25" s="76" t="s">
        <v>82</v>
      </c>
      <c r="D25" s="39" t="s">
        <v>65</v>
      </c>
      <c r="E25" s="89"/>
      <c r="F25" s="42"/>
      <c r="G25" s="42"/>
      <c r="H25" s="42"/>
      <c r="I25" s="42"/>
      <c r="J25" s="42"/>
      <c r="K25" s="42"/>
      <c r="L25" s="42"/>
      <c r="M25" s="42"/>
      <c r="N25" s="42"/>
      <c r="O25" s="43"/>
    </row>
    <row r="26" spans="2:15" x14ac:dyDescent="0.25">
      <c r="B26" s="139" t="s">
        <v>83</v>
      </c>
      <c r="C26" s="77" t="s">
        <v>84</v>
      </c>
      <c r="D26" s="44" t="s">
        <v>65</v>
      </c>
      <c r="E26" s="91"/>
      <c r="F26" s="45"/>
      <c r="G26" s="45"/>
      <c r="H26" s="45"/>
      <c r="I26" s="45"/>
      <c r="J26" s="45"/>
      <c r="K26" s="45"/>
      <c r="L26" s="45"/>
      <c r="M26" s="45"/>
      <c r="N26" s="45"/>
      <c r="O26" s="46"/>
    </row>
    <row r="27" spans="2:15" x14ac:dyDescent="0.25">
      <c r="B27" s="135">
        <v>3</v>
      </c>
      <c r="C27" s="302" t="s">
        <v>85</v>
      </c>
      <c r="D27" s="311"/>
      <c r="E27" s="311"/>
      <c r="F27" s="311"/>
      <c r="G27" s="311"/>
      <c r="H27" s="311"/>
      <c r="I27" s="311"/>
      <c r="J27" s="311"/>
      <c r="K27" s="311"/>
      <c r="L27" s="311"/>
      <c r="M27" s="311"/>
      <c r="N27" s="311"/>
      <c r="O27" s="312"/>
    </row>
    <row r="28" spans="2:15" x14ac:dyDescent="0.25">
      <c r="B28" s="136" t="s">
        <v>86</v>
      </c>
      <c r="C28" s="74" t="s">
        <v>87</v>
      </c>
      <c r="D28" s="38" t="s">
        <v>62</v>
      </c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1"/>
    </row>
    <row r="29" spans="2:15" x14ac:dyDescent="0.25">
      <c r="B29" s="138" t="s">
        <v>88</v>
      </c>
      <c r="C29" s="211" t="s">
        <v>89</v>
      </c>
      <c r="D29" s="39" t="s">
        <v>65</v>
      </c>
      <c r="E29" s="45"/>
      <c r="F29" s="42"/>
      <c r="G29" s="42"/>
      <c r="H29" s="42"/>
      <c r="I29" s="42"/>
      <c r="J29" s="42"/>
      <c r="K29" s="42"/>
      <c r="L29" s="42"/>
      <c r="M29" s="42"/>
      <c r="N29" s="42"/>
      <c r="O29" s="43"/>
    </row>
    <row r="30" spans="2:15" x14ac:dyDescent="0.25">
      <c r="B30" s="135">
        <v>4</v>
      </c>
      <c r="C30" s="302" t="s">
        <v>90</v>
      </c>
      <c r="D30" s="311"/>
      <c r="E30" s="311"/>
      <c r="F30" s="311"/>
      <c r="G30" s="311"/>
      <c r="H30" s="311"/>
      <c r="I30" s="311"/>
      <c r="J30" s="311"/>
      <c r="K30" s="311"/>
      <c r="L30" s="311"/>
      <c r="M30" s="311"/>
      <c r="N30" s="311"/>
      <c r="O30" s="312"/>
    </row>
    <row r="31" spans="2:15" x14ac:dyDescent="0.25">
      <c r="B31" s="136" t="s">
        <v>91</v>
      </c>
      <c r="C31" s="74" t="s">
        <v>92</v>
      </c>
      <c r="D31" s="38" t="s">
        <v>93</v>
      </c>
      <c r="E31" s="56"/>
      <c r="F31" s="94"/>
      <c r="G31" s="94"/>
      <c r="H31" s="94"/>
      <c r="I31" s="94"/>
      <c r="J31" s="94"/>
      <c r="K31" s="94"/>
      <c r="L31" s="94"/>
      <c r="M31" s="94"/>
      <c r="N31" s="94"/>
      <c r="O31" s="95"/>
    </row>
    <row r="32" spans="2:15" x14ac:dyDescent="0.25">
      <c r="B32" s="138" t="s">
        <v>94</v>
      </c>
      <c r="C32" s="75" t="s">
        <v>95</v>
      </c>
      <c r="D32" s="39" t="s">
        <v>93</v>
      </c>
      <c r="E32" s="42"/>
      <c r="F32" s="89"/>
      <c r="G32" s="89"/>
      <c r="H32" s="89"/>
      <c r="I32" s="89"/>
      <c r="J32" s="89"/>
      <c r="K32" s="89"/>
      <c r="L32" s="89"/>
      <c r="M32" s="89"/>
      <c r="N32" s="89"/>
      <c r="O32" s="92"/>
    </row>
    <row r="33" spans="2:15" x14ac:dyDescent="0.25">
      <c r="B33" s="138" t="s">
        <v>96</v>
      </c>
      <c r="C33" s="75" t="s">
        <v>97</v>
      </c>
      <c r="D33" s="39" t="s">
        <v>98</v>
      </c>
      <c r="E33" s="42"/>
      <c r="F33" s="89"/>
      <c r="G33" s="89"/>
      <c r="H33" s="89"/>
      <c r="I33" s="89"/>
      <c r="J33" s="89"/>
      <c r="K33" s="89"/>
      <c r="L33" s="89"/>
      <c r="M33" s="89"/>
      <c r="N33" s="89"/>
      <c r="O33" s="92"/>
    </row>
    <row r="34" spans="2:15" x14ac:dyDescent="0.25">
      <c r="B34" s="138" t="s">
        <v>99</v>
      </c>
      <c r="C34" s="75" t="s">
        <v>100</v>
      </c>
      <c r="D34" s="39" t="s">
        <v>98</v>
      </c>
      <c r="E34" s="42"/>
      <c r="F34" s="89"/>
      <c r="G34" s="89"/>
      <c r="H34" s="89"/>
      <c r="I34" s="89"/>
      <c r="J34" s="89"/>
      <c r="K34" s="89"/>
      <c r="L34" s="89"/>
      <c r="M34" s="89"/>
      <c r="N34" s="89"/>
      <c r="O34" s="92"/>
    </row>
    <row r="35" spans="2:15" x14ac:dyDescent="0.25">
      <c r="B35" s="138" t="s">
        <v>101</v>
      </c>
      <c r="C35" s="75" t="s">
        <v>102</v>
      </c>
      <c r="D35" s="39" t="s">
        <v>98</v>
      </c>
      <c r="E35" s="42"/>
      <c r="F35" s="89"/>
      <c r="G35" s="89"/>
      <c r="H35" s="89"/>
      <c r="I35" s="89"/>
      <c r="J35" s="89"/>
      <c r="K35" s="89"/>
      <c r="L35" s="89"/>
      <c r="M35" s="89"/>
      <c r="N35" s="89"/>
      <c r="O35" s="92"/>
    </row>
    <row r="36" spans="2:15" x14ac:dyDescent="0.25">
      <c r="B36" s="139" t="s">
        <v>103</v>
      </c>
      <c r="C36" s="77" t="s">
        <v>104</v>
      </c>
      <c r="D36" s="44" t="s">
        <v>105</v>
      </c>
      <c r="E36" s="45"/>
      <c r="F36" s="91"/>
      <c r="G36" s="91"/>
      <c r="H36" s="91"/>
      <c r="I36" s="91"/>
      <c r="J36" s="91"/>
      <c r="K36" s="91"/>
      <c r="L36" s="91"/>
      <c r="M36" s="91"/>
      <c r="N36" s="91"/>
      <c r="O36" s="96"/>
    </row>
    <row r="37" spans="2:15" x14ac:dyDescent="0.25">
      <c r="B37" s="135">
        <v>5</v>
      </c>
      <c r="C37" s="302" t="s">
        <v>106</v>
      </c>
      <c r="D37" s="311"/>
      <c r="E37" s="311"/>
      <c r="F37" s="311"/>
      <c r="G37" s="311"/>
      <c r="H37" s="311"/>
      <c r="I37" s="311"/>
      <c r="J37" s="311"/>
      <c r="K37" s="311"/>
      <c r="L37" s="311"/>
      <c r="M37" s="311"/>
      <c r="N37" s="311"/>
      <c r="O37" s="312"/>
    </row>
    <row r="38" spans="2:15" x14ac:dyDescent="0.25">
      <c r="B38" s="136" t="s">
        <v>107</v>
      </c>
      <c r="C38" s="74" t="s">
        <v>108</v>
      </c>
      <c r="D38" s="38" t="s">
        <v>62</v>
      </c>
      <c r="E38" s="40"/>
      <c r="F38" s="97"/>
      <c r="G38" s="97"/>
      <c r="H38" s="97"/>
      <c r="I38" s="97"/>
      <c r="J38" s="97"/>
      <c r="K38" s="97"/>
      <c r="L38" s="97"/>
      <c r="M38" s="97"/>
      <c r="N38" s="97"/>
      <c r="O38" s="98"/>
    </row>
    <row r="39" spans="2:15" x14ac:dyDescent="0.25">
      <c r="B39" s="139" t="s">
        <v>109</v>
      </c>
      <c r="C39" s="78" t="s">
        <v>110</v>
      </c>
      <c r="D39" s="44" t="s">
        <v>62</v>
      </c>
      <c r="E39" s="45"/>
      <c r="F39" s="91"/>
      <c r="G39" s="91"/>
      <c r="H39" s="91"/>
      <c r="I39" s="91"/>
      <c r="J39" s="91"/>
      <c r="K39" s="91"/>
      <c r="L39" s="91"/>
      <c r="M39" s="91"/>
      <c r="N39" s="91"/>
      <c r="O39" s="96"/>
    </row>
    <row r="40" spans="2:15" x14ac:dyDescent="0.25">
      <c r="B40" s="140">
        <v>6</v>
      </c>
      <c r="C40" s="302" t="s">
        <v>111</v>
      </c>
      <c r="D40" s="303"/>
      <c r="E40" s="303"/>
      <c r="F40" s="303"/>
      <c r="G40" s="303"/>
      <c r="H40" s="303"/>
      <c r="I40" s="303"/>
      <c r="J40" s="303"/>
      <c r="K40" s="303"/>
      <c r="L40" s="303"/>
      <c r="M40" s="303"/>
      <c r="N40" s="303"/>
      <c r="O40" s="304"/>
    </row>
    <row r="41" spans="2:15" x14ac:dyDescent="0.25">
      <c r="B41" s="136" t="s">
        <v>112</v>
      </c>
      <c r="C41" s="79" t="s">
        <v>113</v>
      </c>
      <c r="D41" s="38" t="s">
        <v>105</v>
      </c>
      <c r="E41" s="40"/>
      <c r="F41" s="97"/>
      <c r="G41" s="97"/>
      <c r="H41" s="97"/>
      <c r="I41" s="97"/>
      <c r="J41" s="97"/>
      <c r="K41" s="97"/>
      <c r="L41" s="97"/>
      <c r="M41" s="97"/>
      <c r="N41" s="97"/>
      <c r="O41" s="98"/>
    </row>
    <row r="42" spans="2:15" x14ac:dyDescent="0.25">
      <c r="B42" s="138" t="s">
        <v>114</v>
      </c>
      <c r="C42" s="80" t="s">
        <v>115</v>
      </c>
      <c r="D42" s="39" t="s">
        <v>105</v>
      </c>
      <c r="E42" s="42"/>
      <c r="F42" s="89"/>
      <c r="G42" s="89"/>
      <c r="H42" s="89"/>
      <c r="I42" s="89"/>
      <c r="J42" s="89"/>
      <c r="K42" s="89"/>
      <c r="L42" s="89"/>
      <c r="M42" s="89"/>
      <c r="N42" s="89"/>
      <c r="O42" s="92"/>
    </row>
    <row r="43" spans="2:15" x14ac:dyDescent="0.25">
      <c r="B43" s="138" t="s">
        <v>116</v>
      </c>
      <c r="C43" s="99" t="s">
        <v>117</v>
      </c>
      <c r="D43" s="39" t="s">
        <v>105</v>
      </c>
      <c r="E43" s="42"/>
      <c r="F43" s="89"/>
      <c r="G43" s="89"/>
      <c r="H43" s="89"/>
      <c r="I43" s="89"/>
      <c r="J43" s="89"/>
      <c r="K43" s="89"/>
      <c r="L43" s="89"/>
      <c r="M43" s="89"/>
      <c r="N43" s="89"/>
      <c r="O43" s="92"/>
    </row>
    <row r="44" spans="2:15" x14ac:dyDescent="0.25">
      <c r="B44" s="139" t="s">
        <v>118</v>
      </c>
      <c r="C44" s="100" t="s">
        <v>119</v>
      </c>
      <c r="D44" s="44" t="s">
        <v>105</v>
      </c>
      <c r="E44" s="45"/>
      <c r="F44" s="91"/>
      <c r="G44" s="91"/>
      <c r="H44" s="91"/>
      <c r="I44" s="91"/>
      <c r="J44" s="91"/>
      <c r="K44" s="91"/>
      <c r="L44" s="91"/>
      <c r="M44" s="91"/>
      <c r="N44" s="91"/>
      <c r="O44" s="96"/>
    </row>
    <row r="45" spans="2:15" x14ac:dyDescent="0.25">
      <c r="B45" s="291" t="s">
        <v>120</v>
      </c>
      <c r="C45" s="293" t="s">
        <v>121</v>
      </c>
      <c r="D45" s="292" t="s">
        <v>122</v>
      </c>
      <c r="E45" s="296"/>
      <c r="F45" s="294"/>
      <c r="G45" s="294"/>
      <c r="H45" s="294"/>
      <c r="I45" s="294"/>
      <c r="J45" s="294"/>
      <c r="K45" s="294"/>
      <c r="L45" s="294"/>
      <c r="M45" s="294"/>
      <c r="N45" s="294"/>
      <c r="O45" s="295"/>
    </row>
    <row r="46" spans="2:15" x14ac:dyDescent="0.25">
      <c r="B46" s="140" t="s">
        <v>123</v>
      </c>
      <c r="C46" s="14" t="s">
        <v>124</v>
      </c>
      <c r="D46" s="15" t="s">
        <v>125</v>
      </c>
      <c r="E46" s="193"/>
      <c r="F46" s="194"/>
      <c r="G46" s="194"/>
      <c r="H46" s="194"/>
      <c r="I46" s="194"/>
      <c r="J46" s="194"/>
      <c r="K46" s="194"/>
      <c r="L46" s="194"/>
      <c r="M46" s="194"/>
      <c r="N46" s="194"/>
      <c r="O46" s="195"/>
    </row>
    <row r="47" spans="2:15" ht="16.5" thickBot="1" x14ac:dyDescent="0.3">
      <c r="B47" s="196" t="s">
        <v>126</v>
      </c>
      <c r="C47" s="197" t="s">
        <v>127</v>
      </c>
      <c r="D47" s="198" t="s">
        <v>125</v>
      </c>
      <c r="E47" s="199"/>
      <c r="F47" s="200"/>
      <c r="G47" s="200"/>
      <c r="H47" s="200"/>
      <c r="I47" s="200"/>
      <c r="J47" s="200"/>
      <c r="K47" s="200"/>
      <c r="L47" s="200"/>
      <c r="M47" s="200"/>
      <c r="N47" s="200"/>
      <c r="O47" s="201"/>
    </row>
    <row r="48" spans="2:15" ht="16.5" thickTop="1" x14ac:dyDescent="0.25"/>
  </sheetData>
  <mergeCells count="8">
    <mergeCell ref="B2:F2"/>
    <mergeCell ref="B7:O7"/>
    <mergeCell ref="C40:O40"/>
    <mergeCell ref="F14:O14"/>
    <mergeCell ref="C16:O16"/>
    <mergeCell ref="C27:O27"/>
    <mergeCell ref="C30:O30"/>
    <mergeCell ref="C37:O37"/>
  </mergeCells>
  <phoneticPr fontId="2" type="noConversion"/>
  <printOptions horizontalCentered="1"/>
  <pageMargins left="0.25" right="0.25" top="0.26" bottom="0.35" header="0.19" footer="0.16"/>
  <pageSetup paperSize="9" scale="73" orientation="landscape" r:id="rId1"/>
  <headerFooter alignWithMargins="0">
    <oddFooter>&amp;CСтрана &amp;P од &amp;N</oddFooter>
  </headerFooter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ACB8-2B85-4934-8F45-FEE96E745E89}">
  <sheetPr>
    <pageSetUpPr fitToPage="1"/>
  </sheetPr>
  <dimension ref="A1:Q28"/>
  <sheetViews>
    <sheetView showGridLines="0" zoomScaleNormal="100" workbookViewId="0">
      <selection activeCell="E19" sqref="E19"/>
    </sheetView>
  </sheetViews>
  <sheetFormatPr defaultRowHeight="15.75" x14ac:dyDescent="0.25"/>
  <cols>
    <col min="1" max="1" width="2.140625" style="5" customWidth="1"/>
    <col min="2" max="2" width="9" style="5" customWidth="1"/>
    <col min="3" max="3" width="43" style="5" customWidth="1"/>
    <col min="4" max="4" width="9.28515625" style="5" customWidth="1"/>
    <col min="5" max="16" width="9.7109375" style="5" customWidth="1"/>
    <col min="17" max="16384" width="9.140625" style="5"/>
  </cols>
  <sheetData>
    <row r="1" spans="1:17" x14ac:dyDescent="0.25">
      <c r="A1" s="50"/>
      <c r="B1" s="50" t="s">
        <v>35</v>
      </c>
    </row>
    <row r="2" spans="1:17" x14ac:dyDescent="0.25">
      <c r="B2" s="299" t="str">
        <f>+'Poc. strana'!$A$15&amp;" "&amp;'Poc. strana'!$B$15</f>
        <v>Делатност: ПРОИЗВОДЊА ЕЛЕКТРИЧНЕ ЕНЕРГИЈЕ УКУПНЕ ОДОБРЕНЕ СНАГЕ ПРИКЉУЧКА ПРЕКО 1 MW</v>
      </c>
      <c r="C2" s="299"/>
      <c r="D2" s="299"/>
      <c r="E2" s="299"/>
      <c r="F2" s="299"/>
    </row>
    <row r="3" spans="1:17" x14ac:dyDescent="0.25">
      <c r="B3" s="114" t="str">
        <f>+CONCATENATE('Poc. strana'!$A$23," ",'Poc. strana'!$C$23)</f>
        <v xml:space="preserve">Назив енергетског субјекта: </v>
      </c>
    </row>
    <row r="4" spans="1:17" x14ac:dyDescent="0.25">
      <c r="B4" s="114" t="str">
        <f>+CONCATENATE('Poc. strana'!$A$37," ",'Poc. strana'!$C$37)</f>
        <v xml:space="preserve">Датум обраде: </v>
      </c>
    </row>
    <row r="6" spans="1:17" s="3" customFormat="1" ht="17.25" customHeight="1" x14ac:dyDescent="0.2">
      <c r="B6" s="1"/>
      <c r="C6" s="2"/>
    </row>
    <row r="7" spans="1:17" s="3" customFormat="1" ht="17.25" customHeight="1" x14ac:dyDescent="0.2">
      <c r="A7" s="4"/>
      <c r="B7" s="300" t="s">
        <v>128</v>
      </c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</row>
    <row r="9" spans="1:17" ht="16.5" thickBot="1" x14ac:dyDescent="0.3"/>
    <row r="10" spans="1:17" ht="16.5" thickTop="1" x14ac:dyDescent="0.25">
      <c r="B10" s="20" t="s">
        <v>129</v>
      </c>
      <c r="C10" s="154">
        <f>+'Poc. strana'!$C$27</f>
        <v>2015</v>
      </c>
      <c r="D10" s="3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1:17" ht="16.5" thickBot="1" x14ac:dyDescent="0.3">
      <c r="B11" s="21" t="s">
        <v>37</v>
      </c>
      <c r="C11" s="155" t="str">
        <f>+IF(('1.1 Osnovni teh. pod.-HE_RHE'!$C$10)=0,"",'1.1 Osnovni teh. pod.-HE_RHE'!$C$10)</f>
        <v/>
      </c>
      <c r="D11" s="18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7" ht="16.5" thickTop="1" x14ac:dyDescent="0.25">
      <c r="B12" s="328" t="s">
        <v>42</v>
      </c>
      <c r="C12" s="330" t="s">
        <v>43</v>
      </c>
      <c r="D12" s="331" t="s">
        <v>44</v>
      </c>
      <c r="E12" s="332" t="s">
        <v>130</v>
      </c>
      <c r="F12" s="333"/>
      <c r="G12" s="333"/>
      <c r="H12" s="333"/>
      <c r="I12" s="334"/>
      <c r="J12" s="334"/>
      <c r="K12" s="334"/>
      <c r="L12" s="334"/>
      <c r="M12" s="334"/>
      <c r="N12" s="334"/>
      <c r="O12" s="334"/>
      <c r="P12" s="334"/>
      <c r="Q12" s="101" t="s">
        <v>131</v>
      </c>
    </row>
    <row r="13" spans="1:17" x14ac:dyDescent="0.25">
      <c r="B13" s="329"/>
      <c r="C13" s="330"/>
      <c r="D13" s="330"/>
      <c r="E13" s="22" t="s">
        <v>132</v>
      </c>
      <c r="F13" s="22" t="s">
        <v>133</v>
      </c>
      <c r="G13" s="22" t="s">
        <v>134</v>
      </c>
      <c r="H13" s="22" t="s">
        <v>135</v>
      </c>
      <c r="I13" s="22" t="s">
        <v>136</v>
      </c>
      <c r="J13" s="22" t="s">
        <v>137</v>
      </c>
      <c r="K13" s="22" t="s">
        <v>138</v>
      </c>
      <c r="L13" s="22" t="s">
        <v>139</v>
      </c>
      <c r="M13" s="22" t="s">
        <v>140</v>
      </c>
      <c r="N13" s="22" t="s">
        <v>141</v>
      </c>
      <c r="O13" s="22" t="s">
        <v>142</v>
      </c>
      <c r="P13" s="23" t="s">
        <v>143</v>
      </c>
      <c r="Q13" s="24" t="s">
        <v>144</v>
      </c>
    </row>
    <row r="14" spans="1:17" x14ac:dyDescent="0.25">
      <c r="B14" s="25">
        <v>1</v>
      </c>
      <c r="C14" s="26" t="s">
        <v>145</v>
      </c>
      <c r="D14" s="27" t="s">
        <v>65</v>
      </c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6"/>
      <c r="Q14" s="146">
        <f>MAX(E14:P14)</f>
        <v>0</v>
      </c>
    </row>
    <row r="15" spans="1:17" x14ac:dyDescent="0.25">
      <c r="B15" s="61">
        <v>2</v>
      </c>
      <c r="C15" s="81" t="s">
        <v>146</v>
      </c>
      <c r="D15" s="62" t="s">
        <v>65</v>
      </c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4"/>
      <c r="Q15" s="147">
        <f>MIN(E15:P15)</f>
        <v>0</v>
      </c>
    </row>
    <row r="16" spans="1:17" x14ac:dyDescent="0.25">
      <c r="B16" s="25">
        <v>3</v>
      </c>
      <c r="C16" s="48" t="s">
        <v>147</v>
      </c>
      <c r="D16" s="27" t="s">
        <v>105</v>
      </c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6"/>
      <c r="Q16" s="146">
        <f>SUM(E16:P16)</f>
        <v>0</v>
      </c>
    </row>
    <row r="17" spans="2:17" x14ac:dyDescent="0.25">
      <c r="B17" s="28">
        <v>4</v>
      </c>
      <c r="C17" s="282" t="s">
        <v>148</v>
      </c>
      <c r="D17" s="29" t="s">
        <v>105</v>
      </c>
      <c r="E17" s="127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6"/>
      <c r="Q17" s="148">
        <f>SUM(E17:P17)</f>
        <v>0</v>
      </c>
    </row>
    <row r="18" spans="2:17" x14ac:dyDescent="0.25">
      <c r="B18" s="61">
        <v>5</v>
      </c>
      <c r="C18" s="281" t="s">
        <v>149</v>
      </c>
      <c r="D18" s="62" t="s">
        <v>150</v>
      </c>
      <c r="E18" s="134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4"/>
      <c r="Q18" s="148">
        <f>SUM(E18:P18)</f>
        <v>0</v>
      </c>
    </row>
    <row r="19" spans="2:17" x14ac:dyDescent="0.25">
      <c r="B19" s="30">
        <v>6</v>
      </c>
      <c r="C19" s="33" t="s">
        <v>151</v>
      </c>
      <c r="D19" s="31" t="s">
        <v>152</v>
      </c>
      <c r="E19" s="12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29"/>
      <c r="Q19" s="148">
        <f>SUM(E19:P19)</f>
        <v>0</v>
      </c>
    </row>
    <row r="20" spans="2:17" x14ac:dyDescent="0.25">
      <c r="B20" s="83">
        <v>7</v>
      </c>
      <c r="C20" s="325" t="s">
        <v>153</v>
      </c>
      <c r="D20" s="326"/>
      <c r="E20" s="326"/>
      <c r="F20" s="326"/>
      <c r="G20" s="326"/>
      <c r="H20" s="326"/>
      <c r="I20" s="326"/>
      <c r="J20" s="326"/>
      <c r="K20" s="326"/>
      <c r="L20" s="326"/>
      <c r="M20" s="326"/>
      <c r="N20" s="326"/>
      <c r="O20" s="326"/>
      <c r="P20" s="326"/>
      <c r="Q20" s="327"/>
    </row>
    <row r="21" spans="2:17" x14ac:dyDescent="0.25">
      <c r="B21" s="25" t="s">
        <v>154</v>
      </c>
      <c r="C21" s="82" t="s">
        <v>155</v>
      </c>
      <c r="D21" s="47" t="s">
        <v>65</v>
      </c>
      <c r="E21" s="149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1"/>
      <c r="Q21" s="148"/>
    </row>
    <row r="22" spans="2:17" x14ac:dyDescent="0.25">
      <c r="B22" s="53" t="s">
        <v>156</v>
      </c>
      <c r="C22" s="82" t="s">
        <v>157</v>
      </c>
      <c r="D22" s="32" t="s">
        <v>65</v>
      </c>
      <c r="E22" s="152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2"/>
      <c r="Q22" s="148"/>
    </row>
    <row r="23" spans="2:17" x14ac:dyDescent="0.25">
      <c r="B23" s="53" t="s">
        <v>158</v>
      </c>
      <c r="C23" s="117" t="s">
        <v>159</v>
      </c>
      <c r="D23" s="63" t="s">
        <v>65</v>
      </c>
      <c r="E23" s="143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5"/>
      <c r="Q23" s="148"/>
    </row>
    <row r="24" spans="2:17" x14ac:dyDescent="0.25">
      <c r="B24" s="84">
        <v>8</v>
      </c>
      <c r="C24" s="185" t="s">
        <v>160</v>
      </c>
      <c r="D24" s="186" t="s">
        <v>105</v>
      </c>
      <c r="E24" s="187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9">
        <f>SUM(E24:P24)</f>
        <v>0</v>
      </c>
    </row>
    <row r="25" spans="2:17" ht="15.75" customHeight="1" x14ac:dyDescent="0.25">
      <c r="B25" s="83">
        <v>9</v>
      </c>
      <c r="C25" s="212" t="s">
        <v>161</v>
      </c>
      <c r="D25" s="186" t="s">
        <v>162</v>
      </c>
      <c r="E25" s="182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4"/>
      <c r="Q25" s="189">
        <f>SUM(E25:P25)</f>
        <v>0</v>
      </c>
    </row>
    <row r="26" spans="2:17" ht="15.75" customHeight="1" thickBot="1" x14ac:dyDescent="0.3">
      <c r="B26" s="190">
        <v>10</v>
      </c>
      <c r="C26" s="180" t="s">
        <v>163</v>
      </c>
      <c r="D26" s="181" t="s">
        <v>105</v>
      </c>
      <c r="E26" s="191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289">
        <f>SUM(E26:P26)</f>
        <v>0</v>
      </c>
    </row>
    <row r="27" spans="2:17" ht="16.5" thickTop="1" x14ac:dyDescent="0.25"/>
    <row r="28" spans="2:17" x14ac:dyDescent="0.25">
      <c r="B28" s="210"/>
    </row>
  </sheetData>
  <mergeCells count="7">
    <mergeCell ref="B2:F2"/>
    <mergeCell ref="B7:Q7"/>
    <mergeCell ref="C20:Q20"/>
    <mergeCell ref="B12:B13"/>
    <mergeCell ref="C12:C13"/>
    <mergeCell ref="D12:D13"/>
    <mergeCell ref="E12:P12"/>
  </mergeCells>
  <phoneticPr fontId="2" type="noConversion"/>
  <printOptions horizontalCentered="1"/>
  <pageMargins left="0.23" right="0.17" top="0.32" bottom="0.33" header="0.21" footer="0.17"/>
  <pageSetup paperSize="9" scale="60" orientation="landscape" r:id="rId1"/>
  <headerFooter alignWithMargins="0">
    <oddFooter>&amp;CСтрана &amp;P од &amp;N</oddFooter>
  </headerFooter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96046-3504-4C60-B5B9-CB30CC38D654}">
  <dimension ref="A1:R28"/>
  <sheetViews>
    <sheetView workbookViewId="0">
      <selection activeCell="B7" sqref="B7:Q7"/>
    </sheetView>
  </sheetViews>
  <sheetFormatPr defaultRowHeight="12.75" x14ac:dyDescent="0.2"/>
  <cols>
    <col min="1" max="1" width="2.28515625" style="215" customWidth="1"/>
    <col min="2" max="2" width="9" style="215" customWidth="1"/>
    <col min="3" max="3" width="39.5703125" style="215" customWidth="1"/>
    <col min="4" max="4" width="8" style="215" customWidth="1"/>
    <col min="5" max="16384" width="9.140625" style="215"/>
  </cols>
  <sheetData>
    <row r="1" spans="1:18" ht="15.75" x14ac:dyDescent="0.25">
      <c r="A1" s="213"/>
      <c r="B1" s="213" t="s">
        <v>35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</row>
    <row r="2" spans="1:18" ht="15.75" x14ac:dyDescent="0.25">
      <c r="A2" s="213"/>
      <c r="B2" s="299" t="str">
        <f>+'Poc. strana'!$A$15&amp;" "&amp;'Poc. strana'!$B$15</f>
        <v>Делатност: ПРОИЗВОДЊА ЕЛЕКТРИЧНЕ ЕНЕРГИЈЕ УКУПНЕ ОДОБРЕНЕ СНАГЕ ПРИКЉУЧКА ПРЕКО 1 MW</v>
      </c>
      <c r="C2" s="299"/>
      <c r="D2" s="299"/>
      <c r="E2" s="299"/>
      <c r="F2" s="299"/>
      <c r="G2" s="299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</row>
    <row r="3" spans="1:18" ht="15.75" x14ac:dyDescent="0.25">
      <c r="B3" s="216" t="str">
        <f>+CONCATENATE('Poc. strana'!$A$23," ",'Poc. strana'!$C$23)</f>
        <v xml:space="preserve">Назив енергетског субјекта: 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</row>
    <row r="4" spans="1:18" ht="15.75" x14ac:dyDescent="0.25">
      <c r="B4" s="216" t="str">
        <f>+CONCATENATE('Poc. strana'!$A$37," ",'Poc. strana'!$C$37)</f>
        <v xml:space="preserve">Датум обраде: </v>
      </c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</row>
    <row r="5" spans="1:18" ht="15.75" x14ac:dyDescent="0.25"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</row>
    <row r="6" spans="1:18" ht="15.75" x14ac:dyDescent="0.2">
      <c r="B6" s="217"/>
      <c r="C6" s="218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</row>
    <row r="7" spans="1:18" ht="15.75" x14ac:dyDescent="0.2">
      <c r="B7" s="338" t="s">
        <v>164</v>
      </c>
      <c r="C7" s="338"/>
      <c r="D7" s="338"/>
      <c r="E7" s="338"/>
      <c r="F7" s="338"/>
      <c r="G7" s="338"/>
      <c r="H7" s="338"/>
      <c r="I7" s="338"/>
      <c r="J7" s="338"/>
      <c r="K7" s="338"/>
      <c r="L7" s="338"/>
      <c r="M7" s="338"/>
      <c r="N7" s="338"/>
      <c r="O7" s="338"/>
      <c r="P7" s="338"/>
      <c r="Q7" s="338"/>
      <c r="R7" s="219"/>
    </row>
    <row r="8" spans="1:18" ht="15.75" x14ac:dyDescent="0.25"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</row>
    <row r="9" spans="1:18" ht="16.5" thickBot="1" x14ac:dyDescent="0.3"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</row>
    <row r="10" spans="1:18" ht="16.5" thickTop="1" x14ac:dyDescent="0.25">
      <c r="B10" s="220" t="s">
        <v>129</v>
      </c>
      <c r="C10" s="221">
        <f>+'Poc. strana'!$C$27</f>
        <v>2015</v>
      </c>
      <c r="D10" s="222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14"/>
    </row>
    <row r="11" spans="1:18" ht="16.5" thickBot="1" x14ac:dyDescent="0.3">
      <c r="B11" s="224" t="s">
        <v>37</v>
      </c>
      <c r="C11" s="225" t="str">
        <f>+IF(('1.1 Osnovni teh. pod.-HE_RHE'!$C$10)=0,"",'1.1 Osnovni teh. pod.-HE_RHE'!$C$10)</f>
        <v/>
      </c>
      <c r="D11" s="226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14"/>
    </row>
    <row r="12" spans="1:18" ht="16.5" customHeight="1" thickTop="1" x14ac:dyDescent="0.25">
      <c r="B12" s="339" t="s">
        <v>42</v>
      </c>
      <c r="C12" s="341" t="s">
        <v>43</v>
      </c>
      <c r="D12" s="343" t="s">
        <v>44</v>
      </c>
      <c r="E12" s="344" t="s">
        <v>130</v>
      </c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6"/>
      <c r="Q12" s="228" t="s">
        <v>131</v>
      </c>
      <c r="R12" s="214"/>
    </row>
    <row r="13" spans="1:18" ht="15.75" x14ac:dyDescent="0.25">
      <c r="B13" s="340"/>
      <c r="C13" s="342"/>
      <c r="D13" s="342"/>
      <c r="E13" s="229" t="s">
        <v>132</v>
      </c>
      <c r="F13" s="229" t="s">
        <v>133</v>
      </c>
      <c r="G13" s="229" t="s">
        <v>134</v>
      </c>
      <c r="H13" s="229" t="s">
        <v>135</v>
      </c>
      <c r="I13" s="229" t="s">
        <v>136</v>
      </c>
      <c r="J13" s="229" t="s">
        <v>137</v>
      </c>
      <c r="K13" s="229" t="s">
        <v>138</v>
      </c>
      <c r="L13" s="229" t="s">
        <v>139</v>
      </c>
      <c r="M13" s="229" t="s">
        <v>140</v>
      </c>
      <c r="N13" s="229" t="s">
        <v>141</v>
      </c>
      <c r="O13" s="229" t="s">
        <v>142</v>
      </c>
      <c r="P13" s="230" t="s">
        <v>143</v>
      </c>
      <c r="Q13" s="231" t="s">
        <v>144</v>
      </c>
      <c r="R13" s="214"/>
    </row>
    <row r="14" spans="1:18" ht="15.75" x14ac:dyDescent="0.25">
      <c r="B14" s="232">
        <v>1</v>
      </c>
      <c r="C14" s="233" t="s">
        <v>165</v>
      </c>
      <c r="D14" s="234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6"/>
      <c r="R14" s="214"/>
    </row>
    <row r="15" spans="1:18" ht="15.75" x14ac:dyDescent="0.25">
      <c r="B15" s="237">
        <v>1.1000000000000001</v>
      </c>
      <c r="C15" s="238" t="s">
        <v>145</v>
      </c>
      <c r="D15" s="239" t="s">
        <v>65</v>
      </c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1"/>
      <c r="Q15" s="242">
        <f>MAX(E15:P15)</f>
        <v>0</v>
      </c>
      <c r="R15" s="214"/>
    </row>
    <row r="16" spans="1:18" ht="15.75" x14ac:dyDescent="0.25">
      <c r="B16" s="243">
        <v>1.2</v>
      </c>
      <c r="C16" s="244" t="s">
        <v>146</v>
      </c>
      <c r="D16" s="245" t="s">
        <v>65</v>
      </c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7"/>
      <c r="Q16" s="248">
        <f>MIN(E16:P16)</f>
        <v>0</v>
      </c>
      <c r="R16" s="214"/>
    </row>
    <row r="17" spans="2:18" ht="15.75" x14ac:dyDescent="0.25">
      <c r="B17" s="249">
        <v>1.3</v>
      </c>
      <c r="C17" s="250" t="s">
        <v>147</v>
      </c>
      <c r="D17" s="251" t="s">
        <v>105</v>
      </c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3"/>
      <c r="Q17" s="254">
        <f>SUM(E17:P17)</f>
        <v>0</v>
      </c>
      <c r="R17" s="214"/>
    </row>
    <row r="18" spans="2:18" ht="15.75" x14ac:dyDescent="0.25">
      <c r="B18" s="243">
        <v>1.4</v>
      </c>
      <c r="C18" s="255" t="s">
        <v>166</v>
      </c>
      <c r="D18" s="245" t="s">
        <v>150</v>
      </c>
      <c r="E18" s="25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7"/>
      <c r="Q18" s="257">
        <f>SUM(E18:P18)</f>
        <v>0</v>
      </c>
      <c r="R18" s="214"/>
    </row>
    <row r="19" spans="2:18" ht="15.75" x14ac:dyDescent="0.25">
      <c r="B19" s="258">
        <v>1.5</v>
      </c>
      <c r="C19" s="259" t="s">
        <v>151</v>
      </c>
      <c r="D19" s="260" t="s">
        <v>152</v>
      </c>
      <c r="E19" s="261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3"/>
      <c r="Q19" s="257">
        <f>SUM(E19:P19)</f>
        <v>0</v>
      </c>
      <c r="R19" s="214"/>
    </row>
    <row r="20" spans="2:18" ht="15.75" x14ac:dyDescent="0.25">
      <c r="B20" s="290">
        <v>2</v>
      </c>
      <c r="C20" s="335" t="s">
        <v>167</v>
      </c>
      <c r="D20" s="336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7"/>
      <c r="R20" s="214"/>
    </row>
    <row r="21" spans="2:18" ht="15.75" x14ac:dyDescent="0.25">
      <c r="B21" s="290">
        <v>2.1</v>
      </c>
      <c r="C21" s="269" t="s">
        <v>159</v>
      </c>
      <c r="D21" s="270" t="s">
        <v>65</v>
      </c>
      <c r="E21" s="271"/>
      <c r="F21" s="272"/>
      <c r="G21" s="272"/>
      <c r="H21" s="272"/>
      <c r="I21" s="272"/>
      <c r="J21" s="272"/>
      <c r="K21" s="272"/>
      <c r="L21" s="272"/>
      <c r="M21" s="272"/>
      <c r="N21" s="272"/>
      <c r="O21" s="272"/>
      <c r="P21" s="273"/>
      <c r="Q21" s="257">
        <f>SUM(E21:P21)</f>
        <v>0</v>
      </c>
      <c r="R21" s="214"/>
    </row>
    <row r="22" spans="2:18" ht="15.75" x14ac:dyDescent="0.25">
      <c r="B22" s="264">
        <v>3</v>
      </c>
      <c r="C22" s="265" t="s">
        <v>168</v>
      </c>
      <c r="D22" s="235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6"/>
      <c r="P22" s="266"/>
      <c r="Q22" s="267"/>
      <c r="R22" s="214"/>
    </row>
    <row r="23" spans="2:18" ht="15.75" x14ac:dyDescent="0.25">
      <c r="B23" s="243">
        <v>3.1</v>
      </c>
      <c r="C23" s="283" t="s">
        <v>169</v>
      </c>
      <c r="D23" s="284" t="s">
        <v>150</v>
      </c>
      <c r="E23" s="285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7"/>
      <c r="Q23" s="288">
        <f>SUM(E23:P23)</f>
        <v>0</v>
      </c>
      <c r="R23" s="214"/>
    </row>
    <row r="24" spans="2:18" ht="15.75" customHeight="1" x14ac:dyDescent="0.25">
      <c r="B24" s="268">
        <v>4</v>
      </c>
      <c r="C24" s="335" t="s">
        <v>170</v>
      </c>
      <c r="D24" s="336"/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36"/>
      <c r="Q24" s="337"/>
      <c r="R24" s="214"/>
    </row>
    <row r="25" spans="2:18" ht="15.75" customHeight="1" x14ac:dyDescent="0.25">
      <c r="B25" s="268">
        <v>4.0999999999999996</v>
      </c>
      <c r="C25" s="269" t="s">
        <v>159</v>
      </c>
      <c r="D25" s="270" t="s">
        <v>65</v>
      </c>
      <c r="E25" s="271"/>
      <c r="F25" s="272"/>
      <c r="G25" s="272"/>
      <c r="H25" s="272"/>
      <c r="I25" s="272"/>
      <c r="J25" s="272"/>
      <c r="K25" s="272"/>
      <c r="L25" s="272"/>
      <c r="M25" s="272"/>
      <c r="N25" s="272"/>
      <c r="O25" s="272"/>
      <c r="P25" s="273"/>
      <c r="Q25" s="257">
        <f>SUM(E25:P25)</f>
        <v>0</v>
      </c>
      <c r="R25" s="214"/>
    </row>
    <row r="26" spans="2:18" ht="15.75" customHeight="1" thickBot="1" x14ac:dyDescent="0.3">
      <c r="B26" s="274">
        <v>5</v>
      </c>
      <c r="C26" s="275" t="s">
        <v>171</v>
      </c>
      <c r="D26" s="276" t="s">
        <v>105</v>
      </c>
      <c r="E26" s="277"/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9">
        <f>SUM(E26:P26)</f>
        <v>0</v>
      </c>
      <c r="R26" s="214"/>
    </row>
    <row r="27" spans="2:18" ht="16.5" thickTop="1" x14ac:dyDescent="0.25"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</row>
    <row r="28" spans="2:18" ht="15.75" x14ac:dyDescent="0.25">
      <c r="B28" s="280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</row>
  </sheetData>
  <mergeCells count="8">
    <mergeCell ref="B2:G2"/>
    <mergeCell ref="C24:Q24"/>
    <mergeCell ref="C20:Q20"/>
    <mergeCell ref="B7:Q7"/>
    <mergeCell ref="B12:B13"/>
    <mergeCell ref="C12:C13"/>
    <mergeCell ref="D12:D13"/>
    <mergeCell ref="E12:P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056E2-359C-488E-A347-F721BC6E8C93}">
  <sheetPr>
    <pageSetUpPr fitToPage="1"/>
  </sheetPr>
  <dimension ref="A1:Q38"/>
  <sheetViews>
    <sheetView showGridLines="0" zoomScaleNormal="100" workbookViewId="0">
      <selection activeCell="E14" sqref="E14"/>
    </sheetView>
  </sheetViews>
  <sheetFormatPr defaultRowHeight="15.75" x14ac:dyDescent="0.25"/>
  <cols>
    <col min="1" max="1" width="2.140625" style="5" customWidth="1"/>
    <col min="2" max="2" width="9.85546875" style="5" customWidth="1"/>
    <col min="3" max="3" width="27.28515625" style="5" customWidth="1"/>
    <col min="4" max="4" width="11.28515625" style="5" customWidth="1"/>
    <col min="5" max="16" width="9.7109375" style="5" customWidth="1"/>
    <col min="17" max="16384" width="9.140625" style="5"/>
  </cols>
  <sheetData>
    <row r="1" spans="1:17" x14ac:dyDescent="0.25">
      <c r="A1" s="50"/>
      <c r="B1" s="50" t="s">
        <v>35</v>
      </c>
    </row>
    <row r="2" spans="1:17" ht="15.75" customHeight="1" x14ac:dyDescent="0.25">
      <c r="B2" s="347" t="str">
        <f>+'Poc. strana'!$A$15&amp;" "&amp;'Poc. strana'!$B$15</f>
        <v>Делатност: ПРОИЗВОДЊА ЕЛЕКТРИЧНЕ ЕНЕРГИЈЕ УКУПНЕ ОДОБРЕНЕ СНАГЕ ПРИКЉУЧКА ПРЕКО 1 MW</v>
      </c>
      <c r="C2" s="347"/>
      <c r="D2" s="347"/>
      <c r="E2" s="347"/>
      <c r="F2" s="347"/>
      <c r="G2" s="347"/>
      <c r="H2" s="347"/>
    </row>
    <row r="3" spans="1:17" x14ac:dyDescent="0.25">
      <c r="B3" s="114" t="str">
        <f>+CONCATENATE('Poc. strana'!$A$23," ",'Poc. strana'!$C$23)</f>
        <v xml:space="preserve">Назив енергетског субјекта: </v>
      </c>
    </row>
    <row r="4" spans="1:17" x14ac:dyDescent="0.25">
      <c r="B4" s="114" t="str">
        <f>+CONCATENATE('Poc. strana'!$A$37," ",'Poc. strana'!$C$37)</f>
        <v xml:space="preserve">Датум обраде: </v>
      </c>
    </row>
    <row r="6" spans="1:17" s="3" customFormat="1" ht="17.25" customHeight="1" x14ac:dyDescent="0.2">
      <c r="B6" s="1"/>
      <c r="C6" s="2"/>
    </row>
    <row r="7" spans="1:17" s="3" customFormat="1" ht="17.25" customHeight="1" x14ac:dyDescent="0.2">
      <c r="A7" s="4"/>
      <c r="B7" s="300" t="s">
        <v>172</v>
      </c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</row>
    <row r="8" spans="1:17" x14ac:dyDescent="0.25">
      <c r="B8" s="348"/>
      <c r="C8" s="348"/>
      <c r="D8" s="348"/>
      <c r="E8" s="348"/>
      <c r="F8" s="348"/>
      <c r="G8" s="348"/>
      <c r="H8" s="348"/>
    </row>
    <row r="9" spans="1:17" ht="16.5" thickBot="1" x14ac:dyDescent="0.3"/>
    <row r="10" spans="1:17" ht="16.5" thickTop="1" x14ac:dyDescent="0.25">
      <c r="B10" s="20" t="s">
        <v>129</v>
      </c>
      <c r="C10" s="153">
        <f>+'Poc. strana'!$C$27</f>
        <v>2015</v>
      </c>
      <c r="D10" s="37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1:17" ht="16.5" thickBot="1" x14ac:dyDescent="0.3">
      <c r="B11" s="21" t="s">
        <v>37</v>
      </c>
      <c r="C11" s="155" t="str">
        <f>+IF(('1.1 Osnovni teh. pod.-HE_RHE'!$C$10)=0,"",'1.1 Osnovni teh. pod.-HE_RHE'!$C$10)</f>
        <v/>
      </c>
      <c r="D11" s="37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ht="16.5" thickTop="1" x14ac:dyDescent="0.25">
      <c r="B12" s="328" t="s">
        <v>42</v>
      </c>
      <c r="C12" s="352" t="s">
        <v>43</v>
      </c>
      <c r="D12" s="353" t="s">
        <v>44</v>
      </c>
      <c r="E12" s="349" t="s">
        <v>130</v>
      </c>
      <c r="F12" s="350"/>
      <c r="G12" s="350"/>
      <c r="H12" s="350"/>
      <c r="I12" s="350"/>
      <c r="J12" s="350"/>
      <c r="K12" s="350"/>
      <c r="L12" s="350"/>
      <c r="M12" s="350"/>
      <c r="N12" s="350"/>
      <c r="O12" s="350"/>
      <c r="P12" s="351"/>
      <c r="Q12" s="85"/>
    </row>
    <row r="13" spans="1:17" x14ac:dyDescent="0.25">
      <c r="B13" s="329"/>
      <c r="C13" s="331"/>
      <c r="D13" s="331"/>
      <c r="E13" s="86" t="s">
        <v>132</v>
      </c>
      <c r="F13" s="86" t="s">
        <v>133</v>
      </c>
      <c r="G13" s="86" t="s">
        <v>134</v>
      </c>
      <c r="H13" s="86" t="s">
        <v>135</v>
      </c>
      <c r="I13" s="86" t="s">
        <v>136</v>
      </c>
      <c r="J13" s="86" t="s">
        <v>137</v>
      </c>
      <c r="K13" s="86" t="s">
        <v>138</v>
      </c>
      <c r="L13" s="86" t="s">
        <v>139</v>
      </c>
      <c r="M13" s="86" t="s">
        <v>140</v>
      </c>
      <c r="N13" s="86" t="s">
        <v>141</v>
      </c>
      <c r="O13" s="86" t="s">
        <v>142</v>
      </c>
      <c r="P13" s="298" t="s">
        <v>143</v>
      </c>
      <c r="Q13" s="24" t="s">
        <v>144</v>
      </c>
    </row>
    <row r="14" spans="1:17" x14ac:dyDescent="0.25">
      <c r="B14" s="87">
        <v>1</v>
      </c>
      <c r="C14" s="103" t="s">
        <v>173</v>
      </c>
      <c r="D14" s="35" t="s">
        <v>174</v>
      </c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6"/>
      <c r="Q14" s="130">
        <f>SUM(E14:P14)</f>
        <v>0</v>
      </c>
    </row>
    <row r="15" spans="1:17" x14ac:dyDescent="0.25">
      <c r="B15" s="102">
        <v>2</v>
      </c>
      <c r="C15" s="118" t="s">
        <v>175</v>
      </c>
      <c r="D15" s="35" t="s">
        <v>174</v>
      </c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19"/>
      <c r="Q15" s="130">
        <f>SUM(E15:P15)</f>
        <v>0</v>
      </c>
    </row>
    <row r="16" spans="1:17" x14ac:dyDescent="0.25">
      <c r="B16" s="102">
        <v>3</v>
      </c>
      <c r="C16" s="34" t="s">
        <v>176</v>
      </c>
      <c r="D16" s="35" t="s">
        <v>174</v>
      </c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30">
        <f>SUM(E16:P16)</f>
        <v>0</v>
      </c>
    </row>
    <row r="17" spans="2:17" x14ac:dyDescent="0.25">
      <c r="B17" s="88">
        <v>4</v>
      </c>
      <c r="C17" s="33" t="s">
        <v>177</v>
      </c>
      <c r="D17" s="36" t="s">
        <v>174</v>
      </c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31">
        <f>SUM(E17:P17)</f>
        <v>0</v>
      </c>
    </row>
    <row r="18" spans="2:17" x14ac:dyDescent="0.25">
      <c r="B18" s="87">
        <v>5</v>
      </c>
      <c r="C18" s="120" t="s">
        <v>178</v>
      </c>
      <c r="D18" s="49" t="s">
        <v>174</v>
      </c>
      <c r="E18" s="115">
        <f>+SUM(E14:E17)</f>
        <v>0</v>
      </c>
      <c r="F18" s="115">
        <f t="shared" ref="F18:P18" si="0">+SUM(F14:F17)</f>
        <v>0</v>
      </c>
      <c r="G18" s="115">
        <f t="shared" si="0"/>
        <v>0</v>
      </c>
      <c r="H18" s="115">
        <f t="shared" si="0"/>
        <v>0</v>
      </c>
      <c r="I18" s="115">
        <f t="shared" si="0"/>
        <v>0</v>
      </c>
      <c r="J18" s="115">
        <f t="shared" si="0"/>
        <v>0</v>
      </c>
      <c r="K18" s="115">
        <f t="shared" si="0"/>
        <v>0</v>
      </c>
      <c r="L18" s="115">
        <f t="shared" si="0"/>
        <v>0</v>
      </c>
      <c r="M18" s="115">
        <f t="shared" si="0"/>
        <v>0</v>
      </c>
      <c r="N18" s="115">
        <f t="shared" si="0"/>
        <v>0</v>
      </c>
      <c r="O18" s="115">
        <f t="shared" si="0"/>
        <v>0</v>
      </c>
      <c r="P18" s="115">
        <f t="shared" si="0"/>
        <v>0</v>
      </c>
      <c r="Q18" s="130">
        <f>SUM(E18:P18)</f>
        <v>0</v>
      </c>
    </row>
    <row r="19" spans="2:17" ht="16.5" thickBot="1" x14ac:dyDescent="0.3">
      <c r="B19" s="109">
        <v>6</v>
      </c>
      <c r="C19" s="110" t="s">
        <v>179</v>
      </c>
      <c r="D19" s="111" t="s">
        <v>77</v>
      </c>
      <c r="E19" s="132">
        <f>IF(E17+E14&gt;0,E17/(E17+E14),0)</f>
        <v>0</v>
      </c>
      <c r="F19" s="132">
        <f t="shared" ref="F19:Q19" si="1">IF(F17+F14&gt;0,F17/(F17+F14),0)</f>
        <v>0</v>
      </c>
      <c r="G19" s="132">
        <f t="shared" si="1"/>
        <v>0</v>
      </c>
      <c r="H19" s="132">
        <f t="shared" si="1"/>
        <v>0</v>
      </c>
      <c r="I19" s="132">
        <f t="shared" si="1"/>
        <v>0</v>
      </c>
      <c r="J19" s="132">
        <f t="shared" si="1"/>
        <v>0</v>
      </c>
      <c r="K19" s="132">
        <f t="shared" si="1"/>
        <v>0</v>
      </c>
      <c r="L19" s="132">
        <f t="shared" si="1"/>
        <v>0</v>
      </c>
      <c r="M19" s="132">
        <f t="shared" si="1"/>
        <v>0</v>
      </c>
      <c r="N19" s="132">
        <f t="shared" si="1"/>
        <v>0</v>
      </c>
      <c r="O19" s="132">
        <f t="shared" si="1"/>
        <v>0</v>
      </c>
      <c r="P19" s="132">
        <f t="shared" si="1"/>
        <v>0</v>
      </c>
      <c r="Q19" s="133">
        <f t="shared" si="1"/>
        <v>0</v>
      </c>
    </row>
    <row r="20" spans="2:17" ht="16.5" thickTop="1" x14ac:dyDescent="0.25"/>
    <row r="30" spans="2:17" x14ac:dyDescent="0.25">
      <c r="C30" s="93"/>
      <c r="D30" s="93"/>
    </row>
    <row r="31" spans="2:17" x14ac:dyDescent="0.25">
      <c r="C31" s="93"/>
      <c r="D31" s="93"/>
    </row>
    <row r="32" spans="2:17" x14ac:dyDescent="0.25">
      <c r="C32" s="93"/>
      <c r="D32" s="93"/>
    </row>
    <row r="35" spans="2:4" x14ac:dyDescent="0.25">
      <c r="C35" s="93"/>
    </row>
    <row r="36" spans="2:4" x14ac:dyDescent="0.25">
      <c r="B36" s="104"/>
      <c r="C36" s="93"/>
    </row>
    <row r="37" spans="2:4" x14ac:dyDescent="0.25">
      <c r="C37" s="93"/>
    </row>
    <row r="38" spans="2:4" x14ac:dyDescent="0.25">
      <c r="C38" s="93"/>
      <c r="D38" s="93"/>
    </row>
  </sheetData>
  <mergeCells count="7">
    <mergeCell ref="B2:H2"/>
    <mergeCell ref="B7:Q7"/>
    <mergeCell ref="B8:H8"/>
    <mergeCell ref="E12:P12"/>
    <mergeCell ref="B12:B13"/>
    <mergeCell ref="C12:C13"/>
    <mergeCell ref="D12:D13"/>
  </mergeCells>
  <phoneticPr fontId="2" type="noConversion"/>
  <printOptions horizontalCentered="1"/>
  <pageMargins left="0.23" right="0.17" top="0.31" bottom="0.35" header="0.22" footer="0.17"/>
  <pageSetup paperSize="9" scale="83" orientation="landscape" r:id="rId1"/>
  <headerFooter alignWithMargins="0">
    <oddFooter>&amp;CСтрана &amp;P од &amp;N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Poc. strana</vt:lpstr>
      <vt:lpstr>Sadrzaj_Dinamika</vt:lpstr>
      <vt:lpstr>1.1 Osnovni teh. pod.-HE_RHE</vt:lpstr>
      <vt:lpstr>1.2 Proizvodnja-HE</vt:lpstr>
      <vt:lpstr>1.3 Proizvodnja-RHE</vt:lpstr>
      <vt:lpstr>1.4 Neraspolozivost-HE_RHE</vt:lpstr>
      <vt:lpstr>'1.1 Osnovni teh. pod.-HE_RHE'!Print_Area</vt:lpstr>
      <vt:lpstr>'1.2 Proizvodnja-HE'!Print_Area</vt:lpstr>
      <vt:lpstr>'1.4 Neraspolozivost-HE_RHE'!Print_Area</vt:lpstr>
      <vt:lpstr>'Poc. strana'!Print_Area</vt:lpstr>
      <vt:lpstr>Sadrzaj_Dinamika!Print_Area</vt:lpstr>
      <vt:lpstr>Sadrzaj_Dinamika!Print_Titles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Nenad Stefanovic</dc:creator>
  <cp:keywords/>
  <dc:description/>
  <cp:lastModifiedBy>AERS</cp:lastModifiedBy>
  <cp:revision/>
  <dcterms:created xsi:type="dcterms:W3CDTF">2006-07-05T09:57:32Z</dcterms:created>
  <dcterms:modified xsi:type="dcterms:W3CDTF">2026-03-23T14:19:55Z</dcterms:modified>
  <cp:category/>
  <cp:contentStatus/>
</cp:coreProperties>
</file>